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Ardanovce\Desktop\"/>
    </mc:Choice>
  </mc:AlternateContent>
  <xr:revisionPtr revIDLastSave="0" documentId="13_ncr:1_{F161A5AC-8E4F-4C08-8366-58ED7CA882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gramové rozpočtovani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5" i="2" l="1"/>
  <c r="M55" i="2"/>
  <c r="L10" i="2"/>
  <c r="M10" i="2" s="1"/>
  <c r="L11" i="2"/>
  <c r="M11" i="2" s="1"/>
  <c r="L12" i="2"/>
  <c r="M12" i="2" s="1"/>
  <c r="L13" i="2"/>
  <c r="M13" i="2" s="1"/>
  <c r="L14" i="2"/>
  <c r="M14" i="2" s="1"/>
  <c r="L15" i="2"/>
  <c r="M15" i="2" s="1"/>
  <c r="L16" i="2"/>
  <c r="M16" i="2" s="1"/>
  <c r="L17" i="2"/>
  <c r="M17" i="2" s="1"/>
  <c r="L18" i="2"/>
  <c r="M18" i="2" s="1"/>
  <c r="L19" i="2"/>
  <c r="M19" i="2" s="1"/>
  <c r="L20" i="2"/>
  <c r="M20" i="2" s="1"/>
  <c r="L21" i="2"/>
  <c r="M21" i="2" s="1"/>
  <c r="L22" i="2"/>
  <c r="M22" i="2" s="1"/>
  <c r="L23" i="2"/>
  <c r="M23" i="2" s="1"/>
  <c r="L24" i="2"/>
  <c r="M24" i="2" s="1"/>
  <c r="L25" i="2"/>
  <c r="M25" i="2" s="1"/>
  <c r="L26" i="2"/>
  <c r="M26" i="2" s="1"/>
  <c r="L27" i="2"/>
  <c r="M27" i="2" s="1"/>
  <c r="L28" i="2"/>
  <c r="M28" i="2" s="1"/>
  <c r="L29" i="2"/>
  <c r="M29" i="2" s="1"/>
  <c r="L30" i="2"/>
  <c r="M30" i="2" s="1"/>
  <c r="L31" i="2"/>
  <c r="M31" i="2" s="1"/>
  <c r="L32" i="2"/>
  <c r="M32" i="2" s="1"/>
  <c r="L33" i="2"/>
  <c r="M33" i="2" s="1"/>
  <c r="L34" i="2"/>
  <c r="M34" i="2" s="1"/>
  <c r="L35" i="2"/>
  <c r="M35" i="2" s="1"/>
  <c r="L36" i="2"/>
  <c r="M36" i="2" s="1"/>
  <c r="L37" i="2"/>
  <c r="M37" i="2" s="1"/>
  <c r="L38" i="2"/>
  <c r="M38" i="2" s="1"/>
  <c r="L39" i="2"/>
  <c r="M39" i="2" s="1"/>
  <c r="L40" i="2"/>
  <c r="M40" i="2" s="1"/>
  <c r="L41" i="2"/>
  <c r="M41" i="2" s="1"/>
  <c r="L42" i="2"/>
  <c r="M42" i="2" s="1"/>
  <c r="L43" i="2"/>
  <c r="M43" i="2" s="1"/>
  <c r="L44" i="2"/>
  <c r="M44" i="2" s="1"/>
  <c r="L45" i="2"/>
  <c r="M45" i="2" s="1"/>
  <c r="L46" i="2"/>
  <c r="M46" i="2" s="1"/>
  <c r="L47" i="2"/>
  <c r="M47" i="2" s="1"/>
  <c r="L48" i="2"/>
  <c r="M48" i="2" s="1"/>
  <c r="L49" i="2"/>
  <c r="M49" i="2" s="1"/>
  <c r="L50" i="2"/>
  <c r="M50" i="2" s="1"/>
  <c r="L51" i="2"/>
  <c r="M51" i="2" s="1"/>
  <c r="L52" i="2"/>
  <c r="M52" i="2" s="1"/>
  <c r="L53" i="2"/>
  <c r="M53" i="2" s="1"/>
  <c r="L54" i="2"/>
  <c r="M54" i="2" s="1"/>
  <c r="L56" i="2"/>
  <c r="M56" i="2" s="1"/>
  <c r="L57" i="2"/>
  <c r="M57" i="2" s="1"/>
  <c r="L58" i="2"/>
  <c r="M58" i="2" s="1"/>
  <c r="L59" i="2"/>
  <c r="M59" i="2" s="1"/>
  <c r="L60" i="2"/>
  <c r="M60" i="2" s="1"/>
  <c r="L61" i="2"/>
  <c r="M61" i="2" s="1"/>
  <c r="L62" i="2"/>
  <c r="M62" i="2" s="1"/>
  <c r="L63" i="2"/>
  <c r="M63" i="2" s="1"/>
  <c r="L64" i="2"/>
  <c r="M64" i="2" s="1"/>
  <c r="L65" i="2"/>
  <c r="M65" i="2" s="1"/>
  <c r="L66" i="2"/>
  <c r="M66" i="2" s="1"/>
  <c r="L67" i="2"/>
  <c r="M67" i="2" s="1"/>
  <c r="L68" i="2"/>
  <c r="M68" i="2" s="1"/>
  <c r="L69" i="2"/>
  <c r="M69" i="2" s="1"/>
  <c r="L70" i="2"/>
  <c r="M70" i="2" s="1"/>
  <c r="L71" i="2"/>
  <c r="M71" i="2" s="1"/>
  <c r="L72" i="2"/>
  <c r="M72" i="2" s="1"/>
  <c r="L73" i="2"/>
  <c r="M73" i="2" s="1"/>
  <c r="L74" i="2"/>
  <c r="M74" i="2" s="1"/>
  <c r="L75" i="2"/>
  <c r="M75" i="2" s="1"/>
  <c r="L76" i="2"/>
  <c r="M76" i="2" s="1"/>
  <c r="L77" i="2"/>
  <c r="M77" i="2" s="1"/>
  <c r="L78" i="2"/>
  <c r="M78" i="2" s="1"/>
  <c r="L79" i="2"/>
  <c r="M79" i="2" s="1"/>
  <c r="L80" i="2"/>
  <c r="M80" i="2" s="1"/>
  <c r="L81" i="2"/>
  <c r="M81" i="2" s="1"/>
  <c r="L82" i="2"/>
  <c r="M82" i="2" s="1"/>
  <c r="L83" i="2"/>
  <c r="M83" i="2" s="1"/>
  <c r="L84" i="2"/>
  <c r="M84" i="2" s="1"/>
  <c r="L85" i="2"/>
  <c r="M85" i="2" s="1"/>
  <c r="L86" i="2"/>
  <c r="M86" i="2" s="1"/>
  <c r="L87" i="2"/>
  <c r="M87" i="2" s="1"/>
  <c r="L88" i="2"/>
  <c r="M88" i="2" s="1"/>
  <c r="L89" i="2"/>
  <c r="M89" i="2" s="1"/>
  <c r="L90" i="2"/>
  <c r="M90" i="2" s="1"/>
  <c r="L91" i="2"/>
  <c r="M91" i="2" s="1"/>
  <c r="L92" i="2"/>
  <c r="M92" i="2" s="1"/>
  <c r="L93" i="2"/>
  <c r="M93" i="2" s="1"/>
  <c r="L94" i="2"/>
  <c r="M94" i="2" s="1"/>
  <c r="L95" i="2"/>
  <c r="M95" i="2" s="1"/>
  <c r="L96" i="2"/>
  <c r="M96" i="2" s="1"/>
  <c r="L97" i="2"/>
  <c r="M97" i="2" s="1"/>
  <c r="L98" i="2"/>
  <c r="M98" i="2" s="1"/>
  <c r="L99" i="2"/>
  <c r="M99" i="2" s="1"/>
  <c r="L100" i="2"/>
  <c r="M100" i="2" s="1"/>
  <c r="L101" i="2"/>
  <c r="M101" i="2" s="1"/>
  <c r="L7" i="2"/>
  <c r="M7" i="2" s="1"/>
  <c r="L8" i="2"/>
  <c r="M8" i="2" s="1"/>
  <c r="L9" i="2"/>
  <c r="M9" i="2" s="1"/>
  <c r="L6" i="2"/>
  <c r="M6" i="2" s="1"/>
  <c r="L5" i="2"/>
  <c r="M5" i="2" s="1"/>
  <c r="L108" i="2"/>
  <c r="J106" i="2"/>
  <c r="M105" i="2" l="1"/>
  <c r="L105" i="2"/>
  <c r="L102" i="2" l="1"/>
  <c r="L107" i="2" s="1"/>
  <c r="M102" i="2"/>
  <c r="M107" i="2" s="1"/>
  <c r="K102" i="2"/>
  <c r="J102" i="2" l="1"/>
  <c r="J107" i="2" s="1"/>
  <c r="I106" i="2" l="1"/>
  <c r="G106" i="2" l="1"/>
  <c r="H106" i="2"/>
  <c r="K106" i="2"/>
</calcChain>
</file>

<file path=xl/sharedStrings.xml><?xml version="1.0" encoding="utf-8"?>
<sst xmlns="http://schemas.openxmlformats.org/spreadsheetml/2006/main" count="412" uniqueCount="162">
  <si>
    <t>Zdroj</t>
  </si>
  <si>
    <t>Text</t>
  </si>
  <si>
    <t>€</t>
  </si>
  <si>
    <t xml:space="preserve"> </t>
  </si>
  <si>
    <t>podprogram</t>
  </si>
  <si>
    <t>Od S TpT</t>
  </si>
  <si>
    <t>Pol Pod</t>
  </si>
  <si>
    <t>Mzdy Ocú</t>
  </si>
  <si>
    <t>Poistné do VŠZP</t>
  </si>
  <si>
    <t>Poistné Dôvera</t>
  </si>
  <si>
    <t>Nemocenské 1,4 %</t>
  </si>
  <si>
    <t>Starobné 14 %</t>
  </si>
  <si>
    <t>Úrazové 0,8 %</t>
  </si>
  <si>
    <t xml:space="preserve">Invalidné 3 % </t>
  </si>
  <si>
    <t xml:space="preserve">Nezamestnanosti 1 % </t>
  </si>
  <si>
    <t>Rezervný fond 4,75 %</t>
  </si>
  <si>
    <t>Všeobecný materiál</t>
  </si>
  <si>
    <t>Knihy, noviny a časopisy</t>
  </si>
  <si>
    <t>Reprezentačné</t>
  </si>
  <si>
    <t>Údržba výpočt. Techniky</t>
  </si>
  <si>
    <t>školenia, kurzy, porady</t>
  </si>
  <si>
    <t>inzercia, webové služby</t>
  </si>
  <si>
    <t>611000-1</t>
  </si>
  <si>
    <t>621000-1</t>
  </si>
  <si>
    <t>625001-1</t>
  </si>
  <si>
    <t>625002-1</t>
  </si>
  <si>
    <t>625003-1</t>
  </si>
  <si>
    <t>625004-1</t>
  </si>
  <si>
    <t>625005-1</t>
  </si>
  <si>
    <t>625007-1</t>
  </si>
  <si>
    <t>01.7.0</t>
  </si>
  <si>
    <t>Členské príspevky</t>
  </si>
  <si>
    <t>632001-1</t>
  </si>
  <si>
    <t>637004-1</t>
  </si>
  <si>
    <t>09601</t>
  </si>
  <si>
    <t>Finančné operácie výdavkové</t>
  </si>
  <si>
    <t>Spolu finančné operácie výdavkové</t>
  </si>
  <si>
    <t>ROZPOČET VÝDAVKOV SPOLU:</t>
  </si>
  <si>
    <t>program</t>
  </si>
  <si>
    <t>verejné obstarávanie</t>
  </si>
  <si>
    <t>01.1.1</t>
  </si>
  <si>
    <t>08.2.0</t>
  </si>
  <si>
    <t>01.6.0</t>
  </si>
  <si>
    <t>05.1.0</t>
  </si>
  <si>
    <t>04.5.1</t>
  </si>
  <si>
    <t>09111</t>
  </si>
  <si>
    <t>Zvesené pred OcZ:</t>
  </si>
  <si>
    <t>Vyvesené po OcZ:</t>
  </si>
  <si>
    <t>633006-1</t>
  </si>
  <si>
    <t>Tlačivá</t>
  </si>
  <si>
    <t>633006-2</t>
  </si>
  <si>
    <t>Ostatný materiál</t>
  </si>
  <si>
    <t>Čistiace  hygienické pot.</t>
  </si>
  <si>
    <t>633006-3</t>
  </si>
  <si>
    <t>Smútočné vence, kvety</t>
  </si>
  <si>
    <t>633006-4</t>
  </si>
  <si>
    <t>Poistenie vozidla</t>
  </si>
  <si>
    <t>Diaľničná známka,parkov</t>
  </si>
  <si>
    <t>Znalecké posudky</t>
  </si>
  <si>
    <t>Poistenie majetku</t>
  </si>
  <si>
    <t>01.1.2</t>
  </si>
  <si>
    <t>Energie-elektrina</t>
  </si>
  <si>
    <t>Energie-plyn</t>
  </si>
  <si>
    <t xml:space="preserve">vodné    </t>
  </si>
  <si>
    <t>Výpočtová technika</t>
  </si>
  <si>
    <t>Poplatky a odvody banke</t>
  </si>
  <si>
    <t>Voľby dohoda</t>
  </si>
  <si>
    <t>Voľby-materiál</t>
  </si>
  <si>
    <t>Voľby-údržba miestnosti</t>
  </si>
  <si>
    <t>Voľby-občerstvenie</t>
  </si>
  <si>
    <t>Voľby-stravovanie</t>
  </si>
  <si>
    <t>Voľby-odmena</t>
  </si>
  <si>
    <t>Voľby-pohonné hmoty</t>
  </si>
  <si>
    <t>Štítky na smetie</t>
  </si>
  <si>
    <t>06.1.0</t>
  </si>
  <si>
    <t>Energie 9 b.j,</t>
  </si>
  <si>
    <t>Vodné 9 b.j.</t>
  </si>
  <si>
    <t>Všeobecný materiál 9 b.j</t>
  </si>
  <si>
    <t>Opravy a udržiavanie FO</t>
  </si>
  <si>
    <t>Poistenie majetku 9 b.j.</t>
  </si>
  <si>
    <t>06.4.0</t>
  </si>
  <si>
    <t>Energie-VO</t>
  </si>
  <si>
    <t>Opravy VO</t>
  </si>
  <si>
    <t>08.4.0</t>
  </si>
  <si>
    <t>Dom smútku-energie</t>
  </si>
  <si>
    <t>Materiál - MŠ</t>
  </si>
  <si>
    <t xml:space="preserve">Stravovanie </t>
  </si>
  <si>
    <t>Splátka úveru ŠFRB</t>
  </si>
  <si>
    <t>Vrátenie zábezpeky 9 b.j</t>
  </si>
  <si>
    <t>Bežné výdavky spolu:</t>
  </si>
  <si>
    <t>Mzdy -kontrolór obce</t>
  </si>
  <si>
    <t>VšZP - kontrolór</t>
  </si>
  <si>
    <t>Nemocenské - kontrolór</t>
  </si>
  <si>
    <t>starobné - kontrolór</t>
  </si>
  <si>
    <t>Úrazové - kontrolór</t>
  </si>
  <si>
    <t>Invalidné - kontrolór</t>
  </si>
  <si>
    <t>01.1.1.</t>
  </si>
  <si>
    <t>Nezamestn. - kontrolór</t>
  </si>
  <si>
    <t>Rezervný fond - kontrolór</t>
  </si>
  <si>
    <t>poštovné, známky</t>
  </si>
  <si>
    <t>Internet</t>
  </si>
  <si>
    <t>telefón , mobil</t>
  </si>
  <si>
    <t>Hlásenie pobytu občanov</t>
  </si>
  <si>
    <t>kancelársky materiál</t>
  </si>
  <si>
    <t>Softwér - licencie</t>
  </si>
  <si>
    <t>Pohonné hmoty-KIA</t>
  </si>
  <si>
    <t>Servis,údržba, KIA</t>
  </si>
  <si>
    <t>Špeciálne služby-audit</t>
  </si>
  <si>
    <t>637005-1</t>
  </si>
  <si>
    <t>Advokatske služby</t>
  </si>
  <si>
    <t>spoločny stavebny urad</t>
  </si>
  <si>
    <t>02.2.0</t>
  </si>
  <si>
    <t>odmena skladníkovi CO</t>
  </si>
  <si>
    <t>miestne komunik - opravy</t>
  </si>
  <si>
    <t>benzín do kosačky</t>
  </si>
  <si>
    <t>vyvoz žumpy OcU</t>
  </si>
  <si>
    <t>Odvoz odpadu-pedersen</t>
  </si>
  <si>
    <t>Skládka odpadu Bojná</t>
  </si>
  <si>
    <t>05.4.0</t>
  </si>
  <si>
    <t>prevádz. Stroje. Kosačka</t>
  </si>
  <si>
    <t>dotácia životné prostredie</t>
  </si>
  <si>
    <t>mazivá,oleje kosačka</t>
  </si>
  <si>
    <t>servis, oprava kosačka</t>
  </si>
  <si>
    <t>odmeny - kosenie</t>
  </si>
  <si>
    <t>vývoz žumpy 9 b.j.</t>
  </si>
  <si>
    <t>Všeobecný materiál KD</t>
  </si>
  <si>
    <t>prepravné, nájom doprav</t>
  </si>
  <si>
    <t>72c</t>
  </si>
  <si>
    <t>Kultúrne podujatia-šport</t>
  </si>
  <si>
    <t xml:space="preserve">Kultúrne podujatia </t>
  </si>
  <si>
    <t>služby - čistiareň</t>
  </si>
  <si>
    <t xml:space="preserve">Odmeny - upratovačka </t>
  </si>
  <si>
    <t>Dom smútku - vodné</t>
  </si>
  <si>
    <t>09.5.0</t>
  </si>
  <si>
    <t>školský klub detí</t>
  </si>
  <si>
    <t xml:space="preserve">Účinnosť od : </t>
  </si>
  <si>
    <t>Splátka úroku ŠFRB</t>
  </si>
  <si>
    <t>Revízie Ocu,detské ihris</t>
  </si>
  <si>
    <t>637005-2</t>
  </si>
  <si>
    <t>vypracovanie žiadostí-projekty</t>
  </si>
  <si>
    <t>revízie 9 b.j.</t>
  </si>
  <si>
    <t>oprava  - DS vlastne zdroje</t>
  </si>
  <si>
    <t>oprava  domu smútku-dotácia</t>
  </si>
  <si>
    <t>637004-2</t>
  </si>
  <si>
    <t>kuchynský odpad</t>
  </si>
  <si>
    <t>Vyvesené pred OcZ:</t>
  </si>
  <si>
    <t>637004-3</t>
  </si>
  <si>
    <t>Lumikas - odvoz odpadu</t>
  </si>
  <si>
    <t>oprava autobusov. Zastávok</t>
  </si>
  <si>
    <t>Rok 2027</t>
  </si>
  <si>
    <t>Skutočnosť rozpočet na rok 2023</t>
  </si>
  <si>
    <t>Rozpočet na rok 2024</t>
  </si>
  <si>
    <t>Očakávaná skutočnosť rozpočet na rok 2025</t>
  </si>
  <si>
    <t>Bežné výdavky rok 2026</t>
  </si>
  <si>
    <t>Kapitálové výdavky rok 2026</t>
  </si>
  <si>
    <t>Rok 2028</t>
  </si>
  <si>
    <t>131N</t>
  </si>
  <si>
    <t>Rekonštrukcia plochy</t>
  </si>
  <si>
    <t>20 000 E</t>
  </si>
  <si>
    <t>Výdavkový rozpočet obce Ardanovce na roky 2026-2028</t>
  </si>
  <si>
    <t xml:space="preserve">                           19.11.2025</t>
  </si>
  <si>
    <t xml:space="preserve">                           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</si>
</sst>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164" formatCode="#,##0\ [$€-1]"/>
    <numFmt numFmtId="165" formatCode="#,##0.00\ [$€-1]"/>
    <numFmt numFmtId="166" formatCode="_-* #,##0\ [$€-1]_-;\-* #,##0\ [$€-1]_-;_-* &quot;-&quot;??\ [$€-1]_-;_-@_-"/>
  </numFmts>
  <fonts count="12" x14ac:knownFonts="1"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Black"/>
      <family val="2"/>
      <charset val="238"/>
    </font>
    <font>
      <b/>
      <sz val="12"/>
      <name val="Arial Black"/>
      <family val="2"/>
      <charset val="238"/>
    </font>
    <font>
      <b/>
      <sz val="6"/>
      <name val="Arial Black"/>
      <family val="2"/>
      <charset val="238"/>
    </font>
    <font>
      <b/>
      <sz val="9"/>
      <name val="Arial"/>
      <family val="2"/>
      <charset val="238"/>
    </font>
    <font>
      <b/>
      <sz val="11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11"/>
      <name val="Arial Black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49"/>
        <bgColor indexed="4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9" tint="0.59999389629810485"/>
        <bgColor indexed="60"/>
      </patternFill>
    </fill>
    <fill>
      <patternFill patternType="solid">
        <fgColor theme="8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2" fillId="0" borderId="3" xfId="0" applyFont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1" fillId="0" borderId="0" xfId="0" applyFont="1"/>
    <xf numFmtId="0" fontId="5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shrinkToFit="1"/>
    </xf>
    <xf numFmtId="49" fontId="5" fillId="4" borderId="2" xfId="0" applyNumberFormat="1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0" borderId="0" xfId="0" applyFont="1"/>
    <xf numFmtId="0" fontId="6" fillId="3" borderId="2" xfId="0" applyFont="1" applyFill="1" applyBorder="1"/>
    <xf numFmtId="0" fontId="0" fillId="0" borderId="2" xfId="0" applyBorder="1"/>
    <xf numFmtId="164" fontId="8" fillId="0" borderId="2" xfId="0" applyNumberFormat="1" applyFont="1" applyBorder="1"/>
    <xf numFmtId="164" fontId="0" fillId="0" borderId="2" xfId="0" applyNumberFormat="1" applyBorder="1"/>
    <xf numFmtId="0" fontId="0" fillId="4" borderId="2" xfId="0" applyFill="1" applyBorder="1"/>
    <xf numFmtId="164" fontId="8" fillId="4" borderId="2" xfId="0" applyNumberFormat="1" applyFont="1" applyFill="1" applyBorder="1"/>
    <xf numFmtId="164" fontId="0" fillId="4" borderId="2" xfId="0" applyNumberFormat="1" applyFill="1" applyBorder="1"/>
    <xf numFmtId="0" fontId="9" fillId="0" borderId="0" xfId="0" applyFont="1"/>
    <xf numFmtId="0" fontId="0" fillId="0" borderId="5" xfId="0" applyBorder="1"/>
    <xf numFmtId="0" fontId="0" fillId="0" borderId="6" xfId="0" applyBorder="1"/>
    <xf numFmtId="0" fontId="0" fillId="0" borderId="1" xfId="0" applyBorder="1"/>
    <xf numFmtId="164" fontId="0" fillId="5" borderId="2" xfId="0" applyNumberFormat="1" applyFill="1" applyBorder="1"/>
    <xf numFmtId="0" fontId="8" fillId="0" borderId="2" xfId="0" applyFont="1" applyBorder="1" applyAlignment="1">
      <alignment horizontal="left"/>
    </xf>
    <xf numFmtId="49" fontId="8" fillId="0" borderId="2" xfId="0" applyNumberFormat="1" applyFont="1" applyBorder="1" applyAlignment="1">
      <alignment horizontal="left"/>
    </xf>
    <xf numFmtId="0" fontId="7" fillId="6" borderId="2" xfId="0" applyFont="1" applyFill="1" applyBorder="1"/>
    <xf numFmtId="0" fontId="10" fillId="4" borderId="2" xfId="0" applyFont="1" applyFill="1" applyBorder="1" applyAlignment="1">
      <alignment horizontal="center"/>
    </xf>
    <xf numFmtId="0" fontId="0" fillId="7" borderId="2" xfId="0" applyFill="1" applyBorder="1"/>
    <xf numFmtId="164" fontId="6" fillId="7" borderId="2" xfId="0" applyNumberFormat="1" applyFont="1" applyFill="1" applyBorder="1"/>
    <xf numFmtId="165" fontId="6" fillId="7" borderId="2" xfId="0" applyNumberFormat="1" applyFont="1" applyFill="1" applyBorder="1"/>
    <xf numFmtId="164" fontId="9" fillId="7" borderId="2" xfId="0" applyNumberFormat="1" applyFont="1" applyFill="1" applyBorder="1"/>
    <xf numFmtId="0" fontId="0" fillId="0" borderId="2" xfId="0" applyBorder="1" applyAlignment="1">
      <alignment horizontal="left"/>
    </xf>
    <xf numFmtId="0" fontId="0" fillId="8" borderId="1" xfId="0" applyFill="1" applyBorder="1"/>
    <xf numFmtId="0" fontId="8" fillId="8" borderId="2" xfId="0" applyFont="1" applyFill="1" applyBorder="1" applyAlignment="1">
      <alignment horizontal="left"/>
    </xf>
    <xf numFmtId="0" fontId="0" fillId="8" borderId="2" xfId="0" applyFill="1" applyBorder="1"/>
    <xf numFmtId="164" fontId="0" fillId="8" borderId="2" xfId="0" applyNumberFormat="1" applyFill="1" applyBorder="1"/>
    <xf numFmtId="164" fontId="8" fillId="8" borderId="2" xfId="0" applyNumberFormat="1" applyFont="1" applyFill="1" applyBorder="1"/>
    <xf numFmtId="0" fontId="8" fillId="8" borderId="6" xfId="0" applyFont="1" applyFill="1" applyBorder="1"/>
    <xf numFmtId="6" fontId="8" fillId="0" borderId="2" xfId="0" applyNumberFormat="1" applyFont="1" applyBorder="1"/>
    <xf numFmtId="0" fontId="8" fillId="0" borderId="0" xfId="0" applyFont="1" applyAlignment="1">
      <alignment horizontal="left"/>
    </xf>
    <xf numFmtId="164" fontId="0" fillId="9" borderId="2" xfId="0" applyNumberFormat="1" applyFill="1" applyBorder="1"/>
    <xf numFmtId="164" fontId="0" fillId="10" borderId="2" xfId="0" applyNumberFormat="1" applyFill="1" applyBorder="1"/>
    <xf numFmtId="164" fontId="0" fillId="11" borderId="2" xfId="0" applyNumberFormat="1" applyFill="1" applyBorder="1"/>
    <xf numFmtId="164" fontId="0" fillId="12" borderId="2" xfId="0" applyNumberFormat="1" applyFill="1" applyBorder="1"/>
    <xf numFmtId="14" fontId="0" fillId="0" borderId="0" xfId="0" applyNumberFormat="1" applyAlignment="1">
      <alignment horizontal="left"/>
    </xf>
    <xf numFmtId="166" fontId="8" fillId="0" borderId="2" xfId="0" applyNumberFormat="1" applyFont="1" applyBorder="1"/>
    <xf numFmtId="0" fontId="8" fillId="0" borderId="6" xfId="0" applyFont="1" applyBorder="1"/>
    <xf numFmtId="0" fontId="8" fillId="0" borderId="1" xfId="0" applyFont="1" applyBorder="1"/>
    <xf numFmtId="14" fontId="0" fillId="0" borderId="0" xfId="0" applyNumberFormat="1"/>
    <xf numFmtId="0" fontId="6" fillId="3" borderId="2" xfId="0" applyFont="1" applyFill="1" applyBorder="1"/>
    <xf numFmtId="0" fontId="0" fillId="4" borderId="2" xfId="0" applyFill="1" applyBorder="1"/>
    <xf numFmtId="0" fontId="8" fillId="7" borderId="2" xfId="0" applyFont="1" applyFill="1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0" fontId="0" fillId="0" borderId="1" xfId="0" applyBorder="1"/>
    <xf numFmtId="0" fontId="11" fillId="0" borderId="3" xfId="0" applyFont="1" applyBorder="1" applyAlignment="1">
      <alignment horizontal="center"/>
    </xf>
    <xf numFmtId="0" fontId="3" fillId="2" borderId="2" xfId="0" applyFont="1" applyFill="1" applyBorder="1"/>
    <xf numFmtId="0" fontId="8" fillId="0" borderId="7" xfId="0" applyFont="1" applyBorder="1"/>
    <xf numFmtId="0" fontId="8" fillId="0" borderId="8" xfId="0" applyFont="1" applyBorder="1"/>
    <xf numFmtId="0" fontId="8" fillId="0" borderId="6" xfId="0" applyFont="1" applyBorder="1"/>
    <xf numFmtId="0" fontId="8" fillId="0" borderId="1" xfId="0" applyFont="1" applyBorder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2"/>
  <sheetViews>
    <sheetView tabSelected="1" topLeftCell="A91" workbookViewId="0">
      <selection activeCell="C112" sqref="C112"/>
    </sheetView>
  </sheetViews>
  <sheetFormatPr defaultRowHeight="12.75" x14ac:dyDescent="0.2"/>
  <cols>
    <col min="1" max="1" width="6.42578125" customWidth="1"/>
    <col min="2" max="2" width="3" customWidth="1"/>
    <col min="3" max="3" width="7" style="1" customWidth="1"/>
    <col min="4" max="4" width="7.5703125" style="2" customWidth="1"/>
    <col min="5" max="5" width="8.42578125" style="1" customWidth="1"/>
    <col min="6" max="6" width="25.140625" customWidth="1"/>
    <col min="7" max="7" width="7.140625" customWidth="1"/>
    <col min="8" max="8" width="6.28515625" customWidth="1"/>
    <col min="9" max="9" width="9.42578125" customWidth="1"/>
    <col min="10" max="10" width="12.140625" customWidth="1"/>
    <col min="11" max="11" width="10.28515625" customWidth="1"/>
    <col min="12" max="12" width="9.42578125" customWidth="1"/>
    <col min="13" max="13" width="11.140625" customWidth="1"/>
  </cols>
  <sheetData>
    <row r="1" spans="1:13" ht="34.5" customHeight="1" x14ac:dyDescent="0.45">
      <c r="A1" s="57" t="s">
        <v>159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3"/>
    </row>
    <row r="2" spans="1:13" s="5" customFormat="1" ht="51.75" customHeight="1" x14ac:dyDescent="0.4">
      <c r="A2" s="58"/>
      <c r="B2" s="58"/>
      <c r="C2" s="58"/>
      <c r="D2" s="58"/>
      <c r="E2" s="58"/>
      <c r="F2" s="58"/>
      <c r="G2" s="4" t="s">
        <v>150</v>
      </c>
      <c r="H2" s="4" t="s">
        <v>151</v>
      </c>
      <c r="I2" s="4" t="s">
        <v>152</v>
      </c>
      <c r="J2" s="4" t="s">
        <v>153</v>
      </c>
      <c r="K2" s="4" t="s">
        <v>154</v>
      </c>
      <c r="L2" s="4" t="s">
        <v>149</v>
      </c>
      <c r="M2" s="4" t="s">
        <v>155</v>
      </c>
    </row>
    <row r="3" spans="1:13" s="11" customFormat="1" ht="34.5" customHeight="1" x14ac:dyDescent="0.25">
      <c r="A3" s="27" t="s">
        <v>38</v>
      </c>
      <c r="B3" s="7" t="s">
        <v>4</v>
      </c>
      <c r="C3" s="6" t="s">
        <v>0</v>
      </c>
      <c r="D3" s="8" t="s">
        <v>5</v>
      </c>
      <c r="E3" s="6" t="s">
        <v>6</v>
      </c>
      <c r="F3" s="6" t="s">
        <v>1</v>
      </c>
      <c r="G3" s="9" t="s">
        <v>2</v>
      </c>
      <c r="H3" s="9" t="s">
        <v>2</v>
      </c>
      <c r="I3" s="9" t="s">
        <v>2</v>
      </c>
      <c r="J3" s="9" t="s">
        <v>2</v>
      </c>
      <c r="K3" s="10" t="s">
        <v>2</v>
      </c>
      <c r="L3" s="10" t="s">
        <v>2</v>
      </c>
      <c r="M3" s="9" t="s">
        <v>2</v>
      </c>
    </row>
    <row r="4" spans="1:13" s="11" customFormat="1" ht="26.25" customHeight="1" x14ac:dyDescent="0.25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12"/>
    </row>
    <row r="5" spans="1:13" x14ac:dyDescent="0.2">
      <c r="A5" s="59"/>
      <c r="B5" s="60"/>
      <c r="C5" s="24">
        <v>41</v>
      </c>
      <c r="D5" s="25" t="s">
        <v>40</v>
      </c>
      <c r="E5" s="24">
        <v>611000</v>
      </c>
      <c r="F5" s="13" t="s">
        <v>7</v>
      </c>
      <c r="G5" s="13" t="s">
        <v>3</v>
      </c>
      <c r="H5" s="13" t="s">
        <v>3</v>
      </c>
      <c r="I5" s="15" t="s">
        <v>3</v>
      </c>
      <c r="J5" s="14">
        <v>34270</v>
      </c>
      <c r="K5" s="14">
        <v>0</v>
      </c>
      <c r="L5" s="15">
        <f>J5*1.2</f>
        <v>41124</v>
      </c>
      <c r="M5" s="15">
        <f>L5*1.2</f>
        <v>49348.799999999996</v>
      </c>
    </row>
    <row r="6" spans="1:13" x14ac:dyDescent="0.2">
      <c r="A6" s="61"/>
      <c r="B6" s="62"/>
      <c r="C6" s="24">
        <v>41</v>
      </c>
      <c r="D6" s="25" t="s">
        <v>40</v>
      </c>
      <c r="E6" s="24" t="s">
        <v>22</v>
      </c>
      <c r="F6" s="13" t="s">
        <v>90</v>
      </c>
      <c r="G6" s="13"/>
      <c r="H6" s="13"/>
      <c r="I6" s="15"/>
      <c r="J6" s="14">
        <v>2184</v>
      </c>
      <c r="K6" s="14">
        <v>0</v>
      </c>
      <c r="L6" s="15">
        <f>J6*1.2</f>
        <v>2620.7999999999997</v>
      </c>
      <c r="M6" s="15">
        <f t="shared" ref="M6:M70" si="0">L6*1.2</f>
        <v>3144.9599999999996</v>
      </c>
    </row>
    <row r="7" spans="1:13" x14ac:dyDescent="0.2">
      <c r="A7" s="61"/>
      <c r="B7" s="62"/>
      <c r="C7" s="24">
        <v>41</v>
      </c>
      <c r="D7" s="25" t="s">
        <v>40</v>
      </c>
      <c r="E7" s="24">
        <v>621000</v>
      </c>
      <c r="F7" s="13" t="s">
        <v>8</v>
      </c>
      <c r="G7" s="13" t="s">
        <v>3</v>
      </c>
      <c r="H7" s="13" t="s">
        <v>3</v>
      </c>
      <c r="I7" s="15" t="s">
        <v>3</v>
      </c>
      <c r="J7" s="14">
        <v>4380</v>
      </c>
      <c r="K7" s="14">
        <v>0</v>
      </c>
      <c r="L7" s="15">
        <f t="shared" ref="L7:L71" si="1">J7*1.2</f>
        <v>5256</v>
      </c>
      <c r="M7" s="15">
        <f t="shared" si="0"/>
        <v>6307.2</v>
      </c>
    </row>
    <row r="8" spans="1:13" x14ac:dyDescent="0.2">
      <c r="A8" s="61"/>
      <c r="B8" s="62"/>
      <c r="C8" s="24">
        <v>41</v>
      </c>
      <c r="D8" s="25" t="s">
        <v>40</v>
      </c>
      <c r="E8" s="24" t="s">
        <v>23</v>
      </c>
      <c r="F8" s="13" t="s">
        <v>91</v>
      </c>
      <c r="G8" s="13"/>
      <c r="H8" s="13"/>
      <c r="I8" s="15"/>
      <c r="J8" s="14">
        <v>174</v>
      </c>
      <c r="K8" s="14">
        <v>0</v>
      </c>
      <c r="L8" s="15">
        <f t="shared" si="1"/>
        <v>208.79999999999998</v>
      </c>
      <c r="M8" s="15">
        <f t="shared" si="0"/>
        <v>250.55999999999997</v>
      </c>
    </row>
    <row r="9" spans="1:13" x14ac:dyDescent="0.2">
      <c r="A9" s="61"/>
      <c r="B9" s="62"/>
      <c r="C9" s="24">
        <v>41</v>
      </c>
      <c r="D9" s="25" t="s">
        <v>40</v>
      </c>
      <c r="E9" s="24">
        <v>623000</v>
      </c>
      <c r="F9" s="13" t="s">
        <v>9</v>
      </c>
      <c r="G9" s="13" t="s">
        <v>3</v>
      </c>
      <c r="H9" s="13" t="s">
        <v>3</v>
      </c>
      <c r="I9" s="15" t="s">
        <v>3</v>
      </c>
      <c r="J9" s="14">
        <v>0</v>
      </c>
      <c r="K9" s="14">
        <v>0</v>
      </c>
      <c r="L9" s="15">
        <f t="shared" si="1"/>
        <v>0</v>
      </c>
      <c r="M9" s="15">
        <f t="shared" si="0"/>
        <v>0</v>
      </c>
    </row>
    <row r="10" spans="1:13" x14ac:dyDescent="0.2">
      <c r="A10" s="61"/>
      <c r="B10" s="62"/>
      <c r="C10" s="24">
        <v>41</v>
      </c>
      <c r="D10" s="25" t="s">
        <v>40</v>
      </c>
      <c r="E10" s="24">
        <v>625001</v>
      </c>
      <c r="F10" s="13" t="s">
        <v>10</v>
      </c>
      <c r="G10" s="13" t="s">
        <v>3</v>
      </c>
      <c r="H10" s="13" t="s">
        <v>3</v>
      </c>
      <c r="I10" s="15" t="s">
        <v>3</v>
      </c>
      <c r="J10" s="14">
        <v>564</v>
      </c>
      <c r="K10" s="14">
        <v>0</v>
      </c>
      <c r="L10" s="15">
        <f t="shared" si="1"/>
        <v>676.8</v>
      </c>
      <c r="M10" s="15">
        <f t="shared" si="0"/>
        <v>812.16</v>
      </c>
    </row>
    <row r="11" spans="1:13" x14ac:dyDescent="0.2">
      <c r="A11" s="61"/>
      <c r="B11" s="62"/>
      <c r="C11" s="24">
        <v>41</v>
      </c>
      <c r="D11" s="25" t="s">
        <v>40</v>
      </c>
      <c r="E11" s="24" t="s">
        <v>24</v>
      </c>
      <c r="F11" s="13" t="s">
        <v>92</v>
      </c>
      <c r="G11" s="13"/>
      <c r="H11" s="13"/>
      <c r="I11" s="15"/>
      <c r="J11" s="14">
        <v>42</v>
      </c>
      <c r="K11" s="14">
        <v>0</v>
      </c>
      <c r="L11" s="15">
        <f t="shared" si="1"/>
        <v>50.4</v>
      </c>
      <c r="M11" s="15">
        <f t="shared" si="0"/>
        <v>60.48</v>
      </c>
    </row>
    <row r="12" spans="1:13" x14ac:dyDescent="0.2">
      <c r="A12" s="61"/>
      <c r="B12" s="62"/>
      <c r="C12" s="24">
        <v>41</v>
      </c>
      <c r="D12" s="25" t="s">
        <v>40</v>
      </c>
      <c r="E12" s="24">
        <v>625002</v>
      </c>
      <c r="F12" s="13" t="s">
        <v>11</v>
      </c>
      <c r="G12" s="13" t="s">
        <v>3</v>
      </c>
      <c r="H12" s="13" t="s">
        <v>3</v>
      </c>
      <c r="I12" s="15" t="s">
        <v>3</v>
      </c>
      <c r="J12" s="14">
        <v>4866</v>
      </c>
      <c r="K12" s="14">
        <v>0</v>
      </c>
      <c r="L12" s="15">
        <f t="shared" si="1"/>
        <v>5839.2</v>
      </c>
      <c r="M12" s="15">
        <f t="shared" si="0"/>
        <v>7007.04</v>
      </c>
    </row>
    <row r="13" spans="1:13" x14ac:dyDescent="0.2">
      <c r="A13" s="61"/>
      <c r="B13" s="62"/>
      <c r="C13" s="24">
        <v>41</v>
      </c>
      <c r="D13" s="25" t="s">
        <v>40</v>
      </c>
      <c r="E13" s="24" t="s">
        <v>25</v>
      </c>
      <c r="F13" s="13" t="s">
        <v>93</v>
      </c>
      <c r="G13" s="13"/>
      <c r="H13" s="13"/>
      <c r="I13" s="15"/>
      <c r="J13" s="14">
        <v>240</v>
      </c>
      <c r="K13" s="14">
        <v>0</v>
      </c>
      <c r="L13" s="15">
        <f t="shared" si="1"/>
        <v>288</v>
      </c>
      <c r="M13" s="15">
        <f t="shared" si="0"/>
        <v>345.59999999999997</v>
      </c>
    </row>
    <row r="14" spans="1:13" x14ac:dyDescent="0.2">
      <c r="A14" s="61"/>
      <c r="B14" s="62"/>
      <c r="C14" s="24">
        <v>41</v>
      </c>
      <c r="D14" s="25" t="s">
        <v>40</v>
      </c>
      <c r="E14" s="24">
        <v>625003</v>
      </c>
      <c r="F14" s="13" t="s">
        <v>12</v>
      </c>
      <c r="G14" s="13" t="s">
        <v>3</v>
      </c>
      <c r="H14" s="13" t="s">
        <v>3</v>
      </c>
      <c r="I14" s="15" t="s">
        <v>3</v>
      </c>
      <c r="J14" s="14">
        <v>300</v>
      </c>
      <c r="K14" s="14">
        <v>0</v>
      </c>
      <c r="L14" s="15">
        <f t="shared" si="1"/>
        <v>360</v>
      </c>
      <c r="M14" s="15">
        <f t="shared" si="0"/>
        <v>432</v>
      </c>
    </row>
    <row r="15" spans="1:13" x14ac:dyDescent="0.2">
      <c r="A15" s="61"/>
      <c r="B15" s="62"/>
      <c r="C15" s="24">
        <v>41</v>
      </c>
      <c r="D15" s="25" t="s">
        <v>40</v>
      </c>
      <c r="E15" s="24" t="s">
        <v>26</v>
      </c>
      <c r="F15" s="13" t="s">
        <v>94</v>
      </c>
      <c r="G15" s="13"/>
      <c r="H15" s="13"/>
      <c r="I15" s="15"/>
      <c r="J15" s="14">
        <v>18</v>
      </c>
      <c r="K15" s="14">
        <v>0</v>
      </c>
      <c r="L15" s="15">
        <f t="shared" si="1"/>
        <v>21.599999999999998</v>
      </c>
      <c r="M15" s="15">
        <f t="shared" si="0"/>
        <v>25.919999999999998</v>
      </c>
    </row>
    <row r="16" spans="1:13" x14ac:dyDescent="0.2">
      <c r="A16" s="61"/>
      <c r="B16" s="62"/>
      <c r="C16" s="24">
        <v>41</v>
      </c>
      <c r="D16" s="25" t="s">
        <v>40</v>
      </c>
      <c r="E16" s="24">
        <v>625004</v>
      </c>
      <c r="F16" s="13" t="s">
        <v>13</v>
      </c>
      <c r="G16" s="13" t="s">
        <v>3</v>
      </c>
      <c r="H16" s="13" t="s">
        <v>3</v>
      </c>
      <c r="I16" s="15" t="s">
        <v>3</v>
      </c>
      <c r="J16" s="14">
        <v>1056</v>
      </c>
      <c r="K16" s="14">
        <v>0</v>
      </c>
      <c r="L16" s="15">
        <f t="shared" si="1"/>
        <v>1267.2</v>
      </c>
      <c r="M16" s="15">
        <f t="shared" si="0"/>
        <v>1520.64</v>
      </c>
    </row>
    <row r="17" spans="1:13" x14ac:dyDescent="0.2">
      <c r="A17" s="61"/>
      <c r="B17" s="62"/>
      <c r="C17" s="24">
        <v>41</v>
      </c>
      <c r="D17" s="25" t="s">
        <v>40</v>
      </c>
      <c r="E17" s="24" t="s">
        <v>27</v>
      </c>
      <c r="F17" s="13" t="s">
        <v>95</v>
      </c>
      <c r="G17" s="13"/>
      <c r="H17" s="13"/>
      <c r="I17" s="15"/>
      <c r="J17" s="14">
        <v>54</v>
      </c>
      <c r="K17" s="14">
        <v>0</v>
      </c>
      <c r="L17" s="15">
        <f t="shared" si="1"/>
        <v>64.8</v>
      </c>
      <c r="M17" s="15">
        <f t="shared" si="0"/>
        <v>77.759999999999991</v>
      </c>
    </row>
    <row r="18" spans="1:13" x14ac:dyDescent="0.2">
      <c r="A18" s="61"/>
      <c r="B18" s="62"/>
      <c r="C18" s="24">
        <v>41</v>
      </c>
      <c r="D18" s="25" t="s">
        <v>40</v>
      </c>
      <c r="E18" s="24">
        <v>625005</v>
      </c>
      <c r="F18" s="13" t="s">
        <v>14</v>
      </c>
      <c r="G18" s="13" t="s">
        <v>3</v>
      </c>
      <c r="H18" s="13" t="s">
        <v>3</v>
      </c>
      <c r="I18" s="15" t="s">
        <v>3</v>
      </c>
      <c r="J18" s="14">
        <v>408</v>
      </c>
      <c r="K18" s="14">
        <v>0</v>
      </c>
      <c r="L18" s="15">
        <f t="shared" si="1"/>
        <v>489.59999999999997</v>
      </c>
      <c r="M18" s="15">
        <f t="shared" si="0"/>
        <v>587.52</v>
      </c>
    </row>
    <row r="19" spans="1:13" x14ac:dyDescent="0.2">
      <c r="A19" s="61"/>
      <c r="B19" s="62"/>
      <c r="C19" s="24">
        <v>41</v>
      </c>
      <c r="D19" s="25" t="s">
        <v>96</v>
      </c>
      <c r="E19" s="24" t="s">
        <v>28</v>
      </c>
      <c r="F19" s="13" t="s">
        <v>97</v>
      </c>
      <c r="G19" s="13"/>
      <c r="H19" s="13"/>
      <c r="I19" s="15"/>
      <c r="J19" s="14">
        <v>18</v>
      </c>
      <c r="K19" s="14">
        <v>0</v>
      </c>
      <c r="L19" s="15">
        <f t="shared" si="1"/>
        <v>21.599999999999998</v>
      </c>
      <c r="M19" s="15">
        <f t="shared" si="0"/>
        <v>25.919999999999998</v>
      </c>
    </row>
    <row r="20" spans="1:13" x14ac:dyDescent="0.2">
      <c r="A20" s="61"/>
      <c r="B20" s="62"/>
      <c r="C20" s="24">
        <v>41</v>
      </c>
      <c r="D20" s="25" t="s">
        <v>40</v>
      </c>
      <c r="E20" s="24">
        <v>625007</v>
      </c>
      <c r="F20" s="13" t="s">
        <v>15</v>
      </c>
      <c r="G20" s="13" t="s">
        <v>3</v>
      </c>
      <c r="H20" s="13" t="s">
        <v>3</v>
      </c>
      <c r="I20" s="15" t="s">
        <v>3</v>
      </c>
      <c r="J20" s="14">
        <v>2832</v>
      </c>
      <c r="K20" s="14">
        <v>0</v>
      </c>
      <c r="L20" s="15">
        <f t="shared" si="1"/>
        <v>3398.4</v>
      </c>
      <c r="M20" s="15">
        <f t="shared" si="0"/>
        <v>4078.08</v>
      </c>
    </row>
    <row r="21" spans="1:13" x14ac:dyDescent="0.2">
      <c r="A21" s="61"/>
      <c r="B21" s="62"/>
      <c r="C21" s="24">
        <v>41</v>
      </c>
      <c r="D21" s="25" t="s">
        <v>40</v>
      </c>
      <c r="E21" s="24" t="s">
        <v>29</v>
      </c>
      <c r="F21" s="13" t="s">
        <v>98</v>
      </c>
      <c r="G21" s="13"/>
      <c r="H21" s="13"/>
      <c r="I21" s="15"/>
      <c r="J21" s="14">
        <v>79</v>
      </c>
      <c r="K21" s="14">
        <v>0</v>
      </c>
      <c r="L21" s="15">
        <f t="shared" si="1"/>
        <v>94.8</v>
      </c>
      <c r="M21" s="15">
        <f t="shared" si="0"/>
        <v>113.75999999999999</v>
      </c>
    </row>
    <row r="22" spans="1:13" x14ac:dyDescent="0.2">
      <c r="A22" s="61"/>
      <c r="B22" s="62"/>
      <c r="C22" s="24">
        <v>41</v>
      </c>
      <c r="D22" s="25" t="s">
        <v>40</v>
      </c>
      <c r="E22" s="24">
        <v>632001</v>
      </c>
      <c r="F22" s="13" t="s">
        <v>61</v>
      </c>
      <c r="G22" s="13"/>
      <c r="H22" s="13"/>
      <c r="I22" s="15"/>
      <c r="J22" s="14">
        <v>2880</v>
      </c>
      <c r="K22" s="14">
        <v>0</v>
      </c>
      <c r="L22" s="15">
        <f t="shared" si="1"/>
        <v>3456</v>
      </c>
      <c r="M22" s="15">
        <f t="shared" si="0"/>
        <v>4147.2</v>
      </c>
    </row>
    <row r="23" spans="1:13" x14ac:dyDescent="0.2">
      <c r="A23" s="61"/>
      <c r="B23" s="62"/>
      <c r="C23" s="24">
        <v>41</v>
      </c>
      <c r="D23" s="25" t="s">
        <v>40</v>
      </c>
      <c r="E23" s="24" t="s">
        <v>32</v>
      </c>
      <c r="F23" s="13" t="s">
        <v>62</v>
      </c>
      <c r="G23" s="13"/>
      <c r="H23" s="13"/>
      <c r="I23" s="15"/>
      <c r="J23" s="14">
        <v>2760</v>
      </c>
      <c r="K23" s="14">
        <v>0</v>
      </c>
      <c r="L23" s="15">
        <f t="shared" si="1"/>
        <v>3312</v>
      </c>
      <c r="M23" s="15">
        <f t="shared" si="0"/>
        <v>3974.3999999999996</v>
      </c>
    </row>
    <row r="24" spans="1:13" x14ac:dyDescent="0.2">
      <c r="A24" s="61"/>
      <c r="B24" s="62"/>
      <c r="C24" s="24">
        <v>41</v>
      </c>
      <c r="D24" s="25" t="s">
        <v>40</v>
      </c>
      <c r="E24" s="24">
        <v>632002</v>
      </c>
      <c r="F24" s="13" t="s">
        <v>63</v>
      </c>
      <c r="G24" s="13"/>
      <c r="H24" s="13"/>
      <c r="I24" s="15"/>
      <c r="J24" s="14">
        <v>600</v>
      </c>
      <c r="K24" s="14">
        <v>0</v>
      </c>
      <c r="L24" s="15">
        <f t="shared" si="1"/>
        <v>720</v>
      </c>
      <c r="M24" s="15">
        <f t="shared" si="0"/>
        <v>864</v>
      </c>
    </row>
    <row r="25" spans="1:13" x14ac:dyDescent="0.2">
      <c r="A25" s="61"/>
      <c r="B25" s="62"/>
      <c r="C25" s="24">
        <v>41</v>
      </c>
      <c r="D25" s="25" t="s">
        <v>40</v>
      </c>
      <c r="E25" s="24">
        <v>632003</v>
      </c>
      <c r="F25" s="13" t="s">
        <v>99</v>
      </c>
      <c r="G25" s="13" t="s">
        <v>3</v>
      </c>
      <c r="H25" s="13" t="s">
        <v>3</v>
      </c>
      <c r="I25" s="15" t="s">
        <v>3</v>
      </c>
      <c r="J25" s="14">
        <v>240</v>
      </c>
      <c r="K25" s="14">
        <v>0</v>
      </c>
      <c r="L25" s="15">
        <f t="shared" si="1"/>
        <v>288</v>
      </c>
      <c r="M25" s="15">
        <f t="shared" si="0"/>
        <v>345.59999999999997</v>
      </c>
    </row>
    <row r="26" spans="1:13" x14ac:dyDescent="0.2">
      <c r="A26" s="61"/>
      <c r="B26" s="62"/>
      <c r="C26" s="24">
        <v>41</v>
      </c>
      <c r="D26" s="25" t="s">
        <v>40</v>
      </c>
      <c r="E26" s="24">
        <v>632004</v>
      </c>
      <c r="F26" s="13" t="s">
        <v>100</v>
      </c>
      <c r="G26" s="13"/>
      <c r="H26" s="13"/>
      <c r="I26" s="15"/>
      <c r="J26" s="14">
        <v>264</v>
      </c>
      <c r="K26" s="14">
        <v>0</v>
      </c>
      <c r="L26" s="15">
        <f t="shared" si="1"/>
        <v>316.8</v>
      </c>
      <c r="M26" s="15">
        <f t="shared" si="0"/>
        <v>380.16</v>
      </c>
    </row>
    <row r="27" spans="1:13" x14ac:dyDescent="0.2">
      <c r="A27" s="61"/>
      <c r="B27" s="62"/>
      <c r="C27" s="24">
        <v>41</v>
      </c>
      <c r="D27" s="25" t="s">
        <v>40</v>
      </c>
      <c r="E27" s="24">
        <v>632005</v>
      </c>
      <c r="F27" s="13" t="s">
        <v>101</v>
      </c>
      <c r="G27" s="13" t="s">
        <v>3</v>
      </c>
      <c r="H27" s="13" t="s">
        <v>3</v>
      </c>
      <c r="I27" s="15" t="s">
        <v>3</v>
      </c>
      <c r="J27" s="14">
        <v>1200</v>
      </c>
      <c r="K27" s="14">
        <v>0</v>
      </c>
      <c r="L27" s="15">
        <f t="shared" si="1"/>
        <v>1440</v>
      </c>
      <c r="M27" s="15">
        <f t="shared" si="0"/>
        <v>1728</v>
      </c>
    </row>
    <row r="28" spans="1:13" x14ac:dyDescent="0.2">
      <c r="A28" s="61"/>
      <c r="B28" s="62"/>
      <c r="C28" s="24">
        <v>41</v>
      </c>
      <c r="D28" s="25" t="s">
        <v>40</v>
      </c>
      <c r="E28" s="24">
        <v>633002</v>
      </c>
      <c r="F28" s="13" t="s">
        <v>64</v>
      </c>
      <c r="G28" s="13" t="s">
        <v>3</v>
      </c>
      <c r="H28" s="13" t="s">
        <v>3</v>
      </c>
      <c r="I28" s="15" t="s">
        <v>3</v>
      </c>
      <c r="J28" s="14">
        <v>0</v>
      </c>
      <c r="K28" s="14">
        <v>0</v>
      </c>
      <c r="L28" s="15">
        <f t="shared" si="1"/>
        <v>0</v>
      </c>
      <c r="M28" s="15">
        <f t="shared" si="0"/>
        <v>0</v>
      </c>
    </row>
    <row r="29" spans="1:13" x14ac:dyDescent="0.2">
      <c r="A29" s="61"/>
      <c r="B29" s="62"/>
      <c r="C29" s="24">
        <v>111</v>
      </c>
      <c r="D29" s="25" t="s">
        <v>40</v>
      </c>
      <c r="E29" s="24">
        <v>633006</v>
      </c>
      <c r="F29" s="13" t="s">
        <v>102</v>
      </c>
      <c r="G29" s="13"/>
      <c r="H29" s="13"/>
      <c r="I29" s="15"/>
      <c r="J29" s="14">
        <v>105</v>
      </c>
      <c r="K29" s="14">
        <v>0</v>
      </c>
      <c r="L29" s="15">
        <f t="shared" si="1"/>
        <v>126</v>
      </c>
      <c r="M29" s="15">
        <f t="shared" si="0"/>
        <v>151.19999999999999</v>
      </c>
    </row>
    <row r="30" spans="1:13" x14ac:dyDescent="0.2">
      <c r="A30" s="61"/>
      <c r="B30" s="62"/>
      <c r="C30" s="24">
        <v>41</v>
      </c>
      <c r="D30" s="25" t="s">
        <v>40</v>
      </c>
      <c r="E30" s="24">
        <v>633006</v>
      </c>
      <c r="F30" s="13" t="s">
        <v>103</v>
      </c>
      <c r="G30" s="13"/>
      <c r="H30" s="13"/>
      <c r="I30" s="15"/>
      <c r="J30" s="14">
        <v>240</v>
      </c>
      <c r="K30" s="14">
        <v>0</v>
      </c>
      <c r="L30" s="15">
        <f t="shared" si="1"/>
        <v>288</v>
      </c>
      <c r="M30" s="15">
        <f t="shared" si="0"/>
        <v>345.59999999999997</v>
      </c>
    </row>
    <row r="31" spans="1:13" x14ac:dyDescent="0.2">
      <c r="A31" s="61"/>
      <c r="B31" s="62"/>
      <c r="C31" s="24">
        <v>41</v>
      </c>
      <c r="D31" s="25" t="s">
        <v>40</v>
      </c>
      <c r="E31" s="24" t="s">
        <v>48</v>
      </c>
      <c r="F31" s="13" t="s">
        <v>49</v>
      </c>
      <c r="G31" s="13"/>
      <c r="H31" s="13"/>
      <c r="I31" s="15"/>
      <c r="J31" s="14">
        <v>60</v>
      </c>
      <c r="K31" s="14">
        <v>0</v>
      </c>
      <c r="L31" s="15">
        <f t="shared" si="1"/>
        <v>72</v>
      </c>
      <c r="M31" s="15">
        <f t="shared" si="0"/>
        <v>86.399999999999991</v>
      </c>
    </row>
    <row r="32" spans="1:13" x14ac:dyDescent="0.2">
      <c r="A32" s="61"/>
      <c r="B32" s="62"/>
      <c r="C32" s="24">
        <v>41</v>
      </c>
      <c r="D32" s="25" t="s">
        <v>40</v>
      </c>
      <c r="E32" s="24" t="s">
        <v>50</v>
      </c>
      <c r="F32" s="13" t="s">
        <v>52</v>
      </c>
      <c r="G32" s="13"/>
      <c r="H32" s="13"/>
      <c r="I32" s="15"/>
      <c r="J32" s="14">
        <v>360</v>
      </c>
      <c r="K32" s="14">
        <v>0</v>
      </c>
      <c r="L32" s="15">
        <f t="shared" si="1"/>
        <v>432</v>
      </c>
      <c r="M32" s="15">
        <f t="shared" si="0"/>
        <v>518.4</v>
      </c>
    </row>
    <row r="33" spans="1:13" x14ac:dyDescent="0.2">
      <c r="A33" s="61"/>
      <c r="B33" s="62"/>
      <c r="C33" s="24">
        <v>41</v>
      </c>
      <c r="D33" s="25" t="s">
        <v>40</v>
      </c>
      <c r="E33" s="24" t="s">
        <v>53</v>
      </c>
      <c r="F33" s="13" t="s">
        <v>54</v>
      </c>
      <c r="G33" s="13"/>
      <c r="H33" s="13"/>
      <c r="I33" s="15"/>
      <c r="J33" s="14">
        <v>50</v>
      </c>
      <c r="K33" s="14">
        <v>0</v>
      </c>
      <c r="L33" s="15">
        <f t="shared" si="1"/>
        <v>60</v>
      </c>
      <c r="M33" s="15">
        <f t="shared" si="0"/>
        <v>72</v>
      </c>
    </row>
    <row r="34" spans="1:13" x14ac:dyDescent="0.2">
      <c r="A34" s="61"/>
      <c r="B34" s="62"/>
      <c r="C34" s="24">
        <v>41</v>
      </c>
      <c r="D34" s="25" t="s">
        <v>40</v>
      </c>
      <c r="E34" s="24" t="s">
        <v>55</v>
      </c>
      <c r="F34" s="13" t="s">
        <v>51</v>
      </c>
      <c r="G34" s="13"/>
      <c r="H34" s="13"/>
      <c r="I34" s="15"/>
      <c r="J34" s="14">
        <v>3000</v>
      </c>
      <c r="K34" s="14">
        <v>0</v>
      </c>
      <c r="L34" s="15">
        <f t="shared" si="1"/>
        <v>3600</v>
      </c>
      <c r="M34" s="15">
        <f t="shared" si="0"/>
        <v>4320</v>
      </c>
    </row>
    <row r="35" spans="1:13" x14ac:dyDescent="0.2">
      <c r="A35" s="61"/>
      <c r="B35" s="62"/>
      <c r="C35" s="24">
        <v>41</v>
      </c>
      <c r="D35" s="25" t="s">
        <v>40</v>
      </c>
      <c r="E35" s="24">
        <v>633009</v>
      </c>
      <c r="F35" s="13" t="s">
        <v>17</v>
      </c>
      <c r="G35" s="13" t="s">
        <v>3</v>
      </c>
      <c r="H35" s="13" t="s">
        <v>3</v>
      </c>
      <c r="I35" s="15" t="s">
        <v>3</v>
      </c>
      <c r="J35" s="14">
        <v>100</v>
      </c>
      <c r="K35" s="14">
        <v>0</v>
      </c>
      <c r="L35" s="15">
        <f t="shared" si="1"/>
        <v>120</v>
      </c>
      <c r="M35" s="15">
        <f t="shared" si="0"/>
        <v>144</v>
      </c>
    </row>
    <row r="36" spans="1:13" x14ac:dyDescent="0.2">
      <c r="A36" s="61"/>
      <c r="B36" s="62"/>
      <c r="C36" s="24">
        <v>41</v>
      </c>
      <c r="D36" s="25" t="s">
        <v>40</v>
      </c>
      <c r="E36" s="24">
        <v>633013</v>
      </c>
      <c r="F36" s="13" t="s">
        <v>104</v>
      </c>
      <c r="G36" s="13"/>
      <c r="H36" s="13"/>
      <c r="I36" s="15"/>
      <c r="J36" s="14">
        <v>624</v>
      </c>
      <c r="K36" s="14">
        <v>0</v>
      </c>
      <c r="L36" s="15">
        <f t="shared" si="1"/>
        <v>748.8</v>
      </c>
      <c r="M36" s="15">
        <f t="shared" si="0"/>
        <v>898.56</v>
      </c>
    </row>
    <row r="37" spans="1:13" x14ac:dyDescent="0.2">
      <c r="A37" s="61"/>
      <c r="B37" s="62"/>
      <c r="C37" s="24">
        <v>41</v>
      </c>
      <c r="D37" s="25" t="s">
        <v>40</v>
      </c>
      <c r="E37" s="24">
        <v>633016</v>
      </c>
      <c r="F37" s="13" t="s">
        <v>18</v>
      </c>
      <c r="G37" s="13" t="s">
        <v>3</v>
      </c>
      <c r="H37" s="13" t="s">
        <v>3</v>
      </c>
      <c r="I37" s="15" t="s">
        <v>3</v>
      </c>
      <c r="J37" s="14">
        <v>500</v>
      </c>
      <c r="K37" s="14">
        <v>0</v>
      </c>
      <c r="L37" s="15">
        <f t="shared" si="1"/>
        <v>600</v>
      </c>
      <c r="M37" s="15">
        <f t="shared" si="0"/>
        <v>720</v>
      </c>
    </row>
    <row r="38" spans="1:13" x14ac:dyDescent="0.2">
      <c r="A38" s="61"/>
      <c r="B38" s="62"/>
      <c r="C38" s="24">
        <v>41</v>
      </c>
      <c r="D38" s="25" t="s">
        <v>40</v>
      </c>
      <c r="E38" s="24">
        <v>634001</v>
      </c>
      <c r="F38" s="13" t="s">
        <v>105</v>
      </c>
      <c r="G38" s="13"/>
      <c r="H38" s="13"/>
      <c r="I38" s="15"/>
      <c r="J38" s="14">
        <v>800</v>
      </c>
      <c r="K38" s="14">
        <v>0</v>
      </c>
      <c r="L38" s="15">
        <f t="shared" si="1"/>
        <v>960</v>
      </c>
      <c r="M38" s="15">
        <f t="shared" si="0"/>
        <v>1152</v>
      </c>
    </row>
    <row r="39" spans="1:13" x14ac:dyDescent="0.2">
      <c r="A39" s="61"/>
      <c r="B39" s="62"/>
      <c r="C39" s="24">
        <v>41</v>
      </c>
      <c r="D39" s="25" t="s">
        <v>40</v>
      </c>
      <c r="E39" s="24">
        <v>634002</v>
      </c>
      <c r="F39" s="13" t="s">
        <v>106</v>
      </c>
      <c r="G39" s="13"/>
      <c r="H39" s="13"/>
      <c r="I39" s="15"/>
      <c r="J39" s="14">
        <v>600</v>
      </c>
      <c r="K39" s="14">
        <v>0</v>
      </c>
      <c r="L39" s="15">
        <f t="shared" si="1"/>
        <v>720</v>
      </c>
      <c r="M39" s="15">
        <f t="shared" si="0"/>
        <v>864</v>
      </c>
    </row>
    <row r="40" spans="1:13" x14ac:dyDescent="0.2">
      <c r="A40" s="61"/>
      <c r="B40" s="62"/>
      <c r="C40" s="24">
        <v>41</v>
      </c>
      <c r="D40" s="25" t="s">
        <v>40</v>
      </c>
      <c r="E40" s="24">
        <v>634003</v>
      </c>
      <c r="F40" s="13" t="s">
        <v>56</v>
      </c>
      <c r="G40" s="13"/>
      <c r="H40" s="13"/>
      <c r="I40" s="15"/>
      <c r="J40" s="14">
        <v>150</v>
      </c>
      <c r="K40" s="14">
        <v>0</v>
      </c>
      <c r="L40" s="15">
        <f t="shared" si="1"/>
        <v>180</v>
      </c>
      <c r="M40" s="15">
        <f t="shared" si="0"/>
        <v>216</v>
      </c>
    </row>
    <row r="41" spans="1:13" x14ac:dyDescent="0.2">
      <c r="A41" s="61"/>
      <c r="B41" s="62"/>
      <c r="C41" s="24">
        <v>41</v>
      </c>
      <c r="D41" s="25" t="s">
        <v>40</v>
      </c>
      <c r="E41" s="24">
        <v>634005</v>
      </c>
      <c r="F41" s="13" t="s">
        <v>57</v>
      </c>
      <c r="G41" s="13" t="s">
        <v>3</v>
      </c>
      <c r="H41" s="13" t="s">
        <v>3</v>
      </c>
      <c r="I41" s="15" t="s">
        <v>3</v>
      </c>
      <c r="J41" s="14">
        <v>150</v>
      </c>
      <c r="K41" s="14">
        <v>0</v>
      </c>
      <c r="L41" s="15">
        <f t="shared" si="1"/>
        <v>180</v>
      </c>
      <c r="M41" s="15">
        <f t="shared" si="0"/>
        <v>216</v>
      </c>
    </row>
    <row r="42" spans="1:13" x14ac:dyDescent="0.2">
      <c r="A42" s="61"/>
      <c r="B42" s="62"/>
      <c r="C42" s="24">
        <v>41</v>
      </c>
      <c r="D42" s="25" t="s">
        <v>40</v>
      </c>
      <c r="E42" s="24">
        <v>635002</v>
      </c>
      <c r="F42" s="13" t="s">
        <v>19</v>
      </c>
      <c r="G42" s="13" t="s">
        <v>3</v>
      </c>
      <c r="H42" s="13" t="s">
        <v>3</v>
      </c>
      <c r="I42" s="15" t="s">
        <v>3</v>
      </c>
      <c r="J42" s="14">
        <v>150</v>
      </c>
      <c r="K42" s="14">
        <v>0</v>
      </c>
      <c r="L42" s="15">
        <f t="shared" si="1"/>
        <v>180</v>
      </c>
      <c r="M42" s="15">
        <f t="shared" si="0"/>
        <v>216</v>
      </c>
    </row>
    <row r="43" spans="1:13" x14ac:dyDescent="0.2">
      <c r="A43" s="61"/>
      <c r="B43" s="62"/>
      <c r="C43" s="24">
        <v>41</v>
      </c>
      <c r="D43" s="25" t="s">
        <v>40</v>
      </c>
      <c r="E43" s="24">
        <v>635006</v>
      </c>
      <c r="F43" s="13" t="s">
        <v>148</v>
      </c>
      <c r="G43" s="13"/>
      <c r="H43" s="13"/>
      <c r="I43" s="15"/>
      <c r="J43" s="14">
        <v>0</v>
      </c>
      <c r="K43" s="14">
        <v>0</v>
      </c>
      <c r="L43" s="15">
        <f t="shared" si="1"/>
        <v>0</v>
      </c>
      <c r="M43" s="15">
        <f t="shared" si="0"/>
        <v>0</v>
      </c>
    </row>
    <row r="44" spans="1:13" x14ac:dyDescent="0.2">
      <c r="A44" s="61"/>
      <c r="B44" s="62"/>
      <c r="C44" s="24">
        <v>41</v>
      </c>
      <c r="D44" s="25" t="s">
        <v>40</v>
      </c>
      <c r="E44" s="24">
        <v>637001</v>
      </c>
      <c r="F44" s="13" t="s">
        <v>20</v>
      </c>
      <c r="G44" s="13" t="s">
        <v>3</v>
      </c>
      <c r="H44" s="13" t="s">
        <v>3</v>
      </c>
      <c r="I44" s="15" t="s">
        <v>3</v>
      </c>
      <c r="J44" s="14">
        <v>500</v>
      </c>
      <c r="K44" s="14">
        <v>0</v>
      </c>
      <c r="L44" s="15">
        <f t="shared" si="1"/>
        <v>600</v>
      </c>
      <c r="M44" s="15">
        <f t="shared" si="0"/>
        <v>720</v>
      </c>
    </row>
    <row r="45" spans="1:13" x14ac:dyDescent="0.2">
      <c r="A45" s="61"/>
      <c r="B45" s="62"/>
      <c r="C45" s="24">
        <v>41</v>
      </c>
      <c r="D45" s="25" t="s">
        <v>40</v>
      </c>
      <c r="E45" s="24">
        <v>637003</v>
      </c>
      <c r="F45" s="13" t="s">
        <v>21</v>
      </c>
      <c r="G45" s="13" t="s">
        <v>3</v>
      </c>
      <c r="H45" s="13" t="s">
        <v>3</v>
      </c>
      <c r="I45" s="15" t="s">
        <v>3</v>
      </c>
      <c r="J45" s="14">
        <v>300</v>
      </c>
      <c r="K45" s="14">
        <v>0</v>
      </c>
      <c r="L45" s="15">
        <f t="shared" si="1"/>
        <v>360</v>
      </c>
      <c r="M45" s="15">
        <f t="shared" si="0"/>
        <v>432</v>
      </c>
    </row>
    <row r="46" spans="1:13" x14ac:dyDescent="0.2">
      <c r="A46" s="61"/>
      <c r="B46" s="62"/>
      <c r="C46" s="24">
        <v>41</v>
      </c>
      <c r="D46" s="25" t="s">
        <v>40</v>
      </c>
      <c r="E46" s="24">
        <v>637004</v>
      </c>
      <c r="F46" s="13" t="s">
        <v>39</v>
      </c>
      <c r="G46" s="13" t="s">
        <v>3</v>
      </c>
      <c r="H46" s="13" t="s">
        <v>3</v>
      </c>
      <c r="I46" s="15" t="s">
        <v>3</v>
      </c>
      <c r="J46" s="14">
        <v>500</v>
      </c>
      <c r="K46" s="14">
        <v>0</v>
      </c>
      <c r="L46" s="15">
        <f t="shared" si="1"/>
        <v>600</v>
      </c>
      <c r="M46" s="15">
        <f t="shared" si="0"/>
        <v>720</v>
      </c>
    </row>
    <row r="47" spans="1:13" x14ac:dyDescent="0.2">
      <c r="A47" s="61"/>
      <c r="B47" s="62"/>
      <c r="C47" s="24">
        <v>41</v>
      </c>
      <c r="D47" s="25" t="s">
        <v>40</v>
      </c>
      <c r="E47" s="24" t="s">
        <v>33</v>
      </c>
      <c r="F47" s="13" t="s">
        <v>137</v>
      </c>
      <c r="G47" s="13" t="s">
        <v>3</v>
      </c>
      <c r="H47" s="13" t="s">
        <v>3</v>
      </c>
      <c r="I47" s="15" t="s">
        <v>3</v>
      </c>
      <c r="J47" s="14">
        <v>1000</v>
      </c>
      <c r="K47" s="14">
        <v>0</v>
      </c>
      <c r="L47" s="15">
        <f t="shared" si="1"/>
        <v>1200</v>
      </c>
      <c r="M47" s="15">
        <f t="shared" si="0"/>
        <v>1440</v>
      </c>
    </row>
    <row r="48" spans="1:13" x14ac:dyDescent="0.2">
      <c r="A48" s="61"/>
      <c r="B48" s="62"/>
      <c r="C48" s="24">
        <v>41</v>
      </c>
      <c r="D48" s="25" t="s">
        <v>40</v>
      </c>
      <c r="E48" s="24">
        <v>637005</v>
      </c>
      <c r="F48" s="13" t="s">
        <v>107</v>
      </c>
      <c r="G48" s="13" t="s">
        <v>3</v>
      </c>
      <c r="H48" s="13" t="s">
        <v>3</v>
      </c>
      <c r="I48" s="15" t="s">
        <v>3</v>
      </c>
      <c r="J48" s="14">
        <v>400</v>
      </c>
      <c r="K48" s="14">
        <v>0</v>
      </c>
      <c r="L48" s="15">
        <f t="shared" si="1"/>
        <v>480</v>
      </c>
      <c r="M48" s="15">
        <f t="shared" si="0"/>
        <v>576</v>
      </c>
    </row>
    <row r="49" spans="1:13" x14ac:dyDescent="0.2">
      <c r="A49" s="61"/>
      <c r="B49" s="62"/>
      <c r="C49" s="24">
        <v>41</v>
      </c>
      <c r="D49" s="25" t="s">
        <v>40</v>
      </c>
      <c r="E49" s="24" t="s">
        <v>108</v>
      </c>
      <c r="F49" s="13" t="s">
        <v>109</v>
      </c>
      <c r="G49" s="13"/>
      <c r="H49" s="13"/>
      <c r="I49" s="15"/>
      <c r="J49" s="14">
        <v>200</v>
      </c>
      <c r="K49" s="14">
        <v>0</v>
      </c>
      <c r="L49" s="15">
        <f t="shared" si="1"/>
        <v>240</v>
      </c>
      <c r="M49" s="15">
        <f t="shared" si="0"/>
        <v>288</v>
      </c>
    </row>
    <row r="50" spans="1:13" x14ac:dyDescent="0.2">
      <c r="A50" s="61"/>
      <c r="B50" s="62"/>
      <c r="C50" s="24">
        <v>41</v>
      </c>
      <c r="D50" s="25" t="s">
        <v>40</v>
      </c>
      <c r="E50" s="24" t="s">
        <v>138</v>
      </c>
      <c r="F50" s="13" t="s">
        <v>139</v>
      </c>
      <c r="G50" s="13"/>
      <c r="H50" s="13"/>
      <c r="I50" s="15"/>
      <c r="J50" s="14">
        <v>1000</v>
      </c>
      <c r="K50" s="14">
        <v>0</v>
      </c>
      <c r="L50" s="15">
        <f t="shared" si="1"/>
        <v>1200</v>
      </c>
      <c r="M50" s="15">
        <f t="shared" si="0"/>
        <v>1440</v>
      </c>
    </row>
    <row r="51" spans="1:13" x14ac:dyDescent="0.2">
      <c r="A51" s="61"/>
      <c r="B51" s="62"/>
      <c r="C51" s="24">
        <v>41</v>
      </c>
      <c r="D51" s="25" t="s">
        <v>40</v>
      </c>
      <c r="E51" s="24">
        <v>637011</v>
      </c>
      <c r="F51" s="13" t="s">
        <v>58</v>
      </c>
      <c r="G51" s="13" t="s">
        <v>3</v>
      </c>
      <c r="H51" s="13" t="s">
        <v>3</v>
      </c>
      <c r="I51" s="15" t="s">
        <v>3</v>
      </c>
      <c r="J51" s="14">
        <v>0</v>
      </c>
      <c r="K51" s="14">
        <v>0</v>
      </c>
      <c r="L51" s="15">
        <f t="shared" si="1"/>
        <v>0</v>
      </c>
      <c r="M51" s="15">
        <f t="shared" si="0"/>
        <v>0</v>
      </c>
    </row>
    <row r="52" spans="1:13" x14ac:dyDescent="0.2">
      <c r="A52" s="61"/>
      <c r="B52" s="62"/>
      <c r="C52" s="24">
        <v>41</v>
      </c>
      <c r="D52" s="25" t="s">
        <v>40</v>
      </c>
      <c r="E52" s="24">
        <v>637015</v>
      </c>
      <c r="F52" s="13" t="s">
        <v>59</v>
      </c>
      <c r="G52" s="13" t="s">
        <v>3</v>
      </c>
      <c r="H52" s="13" t="s">
        <v>3</v>
      </c>
      <c r="I52" s="15" t="s">
        <v>3</v>
      </c>
      <c r="J52" s="14">
        <v>900</v>
      </c>
      <c r="K52" s="14">
        <v>0</v>
      </c>
      <c r="L52" s="15">
        <f t="shared" si="1"/>
        <v>1080</v>
      </c>
      <c r="M52" s="15">
        <f t="shared" si="0"/>
        <v>1296</v>
      </c>
    </row>
    <row r="53" spans="1:13" x14ac:dyDescent="0.2">
      <c r="A53" s="61"/>
      <c r="B53" s="62"/>
      <c r="C53" s="24">
        <v>41</v>
      </c>
      <c r="D53" s="25" t="s">
        <v>40</v>
      </c>
      <c r="E53" s="24">
        <v>641013</v>
      </c>
      <c r="F53" s="13" t="s">
        <v>110</v>
      </c>
      <c r="G53" s="13"/>
      <c r="H53" s="13"/>
      <c r="I53" s="15"/>
      <c r="J53" s="14">
        <v>650</v>
      </c>
      <c r="K53" s="14">
        <v>0</v>
      </c>
      <c r="L53" s="15">
        <f t="shared" si="1"/>
        <v>780</v>
      </c>
      <c r="M53" s="15">
        <f t="shared" si="0"/>
        <v>936</v>
      </c>
    </row>
    <row r="54" spans="1:13" x14ac:dyDescent="0.2">
      <c r="A54" s="61"/>
      <c r="B54" s="62"/>
      <c r="C54" s="24">
        <v>41</v>
      </c>
      <c r="D54" s="25" t="s">
        <v>40</v>
      </c>
      <c r="E54" s="24">
        <v>642006</v>
      </c>
      <c r="F54" s="13" t="s">
        <v>31</v>
      </c>
      <c r="G54" s="13"/>
      <c r="H54" s="13"/>
      <c r="I54" s="15"/>
      <c r="J54" s="14">
        <v>1000</v>
      </c>
      <c r="K54" s="14">
        <v>0</v>
      </c>
      <c r="L54" s="15">
        <f t="shared" si="1"/>
        <v>1200</v>
      </c>
      <c r="M54" s="15">
        <f t="shared" si="0"/>
        <v>1440</v>
      </c>
    </row>
    <row r="55" spans="1:13" x14ac:dyDescent="0.2">
      <c r="A55" s="47"/>
      <c r="B55" s="48"/>
      <c r="C55" s="24" t="s">
        <v>156</v>
      </c>
      <c r="D55" s="25" t="s">
        <v>40</v>
      </c>
      <c r="E55" s="24">
        <v>717002</v>
      </c>
      <c r="F55" s="13" t="s">
        <v>157</v>
      </c>
      <c r="G55" s="13"/>
      <c r="H55" s="13"/>
      <c r="I55" s="15"/>
      <c r="J55" s="14">
        <v>0</v>
      </c>
      <c r="K55" s="14">
        <v>20000</v>
      </c>
      <c r="L55" s="15">
        <f t="shared" si="1"/>
        <v>0</v>
      </c>
      <c r="M55" s="15">
        <f t="shared" si="0"/>
        <v>0</v>
      </c>
    </row>
    <row r="56" spans="1:13" x14ac:dyDescent="0.2">
      <c r="A56" s="53"/>
      <c r="B56" s="54"/>
      <c r="C56" s="24">
        <v>41</v>
      </c>
      <c r="D56" s="25" t="s">
        <v>60</v>
      </c>
      <c r="E56" s="24">
        <v>637012</v>
      </c>
      <c r="F56" s="13" t="s">
        <v>65</v>
      </c>
      <c r="G56" s="13" t="s">
        <v>3</v>
      </c>
      <c r="H56" s="13" t="s">
        <v>3</v>
      </c>
      <c r="I56" s="15" t="s">
        <v>3</v>
      </c>
      <c r="J56" s="14">
        <v>700</v>
      </c>
      <c r="K56" s="14">
        <v>0</v>
      </c>
      <c r="L56" s="15">
        <f t="shared" si="1"/>
        <v>840</v>
      </c>
      <c r="M56" s="15">
        <f t="shared" si="0"/>
        <v>1008</v>
      </c>
    </row>
    <row r="57" spans="1:13" x14ac:dyDescent="0.2">
      <c r="A57" s="55"/>
      <c r="B57" s="56"/>
      <c r="C57" s="24">
        <v>111</v>
      </c>
      <c r="D57" s="25" t="s">
        <v>42</v>
      </c>
      <c r="E57" s="24">
        <v>637027</v>
      </c>
      <c r="F57" s="13" t="s">
        <v>66</v>
      </c>
      <c r="G57" s="13" t="s">
        <v>3</v>
      </c>
      <c r="H57" s="13" t="s">
        <v>3</v>
      </c>
      <c r="I57" s="15" t="s">
        <v>3</v>
      </c>
      <c r="J57" s="14">
        <v>0</v>
      </c>
      <c r="K57" s="14">
        <v>0</v>
      </c>
      <c r="L57" s="15">
        <f t="shared" si="1"/>
        <v>0</v>
      </c>
      <c r="M57" s="15">
        <f t="shared" si="0"/>
        <v>0</v>
      </c>
    </row>
    <row r="58" spans="1:13" x14ac:dyDescent="0.2">
      <c r="A58" s="55"/>
      <c r="B58" s="56"/>
      <c r="C58" s="24">
        <v>111</v>
      </c>
      <c r="D58" s="25" t="s">
        <v>42</v>
      </c>
      <c r="E58" s="24">
        <v>633006</v>
      </c>
      <c r="F58" s="13" t="s">
        <v>67</v>
      </c>
      <c r="G58" s="13" t="s">
        <v>3</v>
      </c>
      <c r="H58" s="13" t="s">
        <v>3</v>
      </c>
      <c r="I58" s="15" t="s">
        <v>3</v>
      </c>
      <c r="J58" s="14">
        <v>0</v>
      </c>
      <c r="K58" s="14">
        <v>0</v>
      </c>
      <c r="L58" s="15">
        <f t="shared" si="1"/>
        <v>0</v>
      </c>
      <c r="M58" s="15">
        <f t="shared" si="0"/>
        <v>0</v>
      </c>
    </row>
    <row r="59" spans="1:13" x14ac:dyDescent="0.2">
      <c r="A59" s="55"/>
      <c r="B59" s="56"/>
      <c r="C59" s="24">
        <v>111</v>
      </c>
      <c r="D59" s="25" t="s">
        <v>42</v>
      </c>
      <c r="E59" s="24">
        <v>635006</v>
      </c>
      <c r="F59" s="13" t="s">
        <v>68</v>
      </c>
      <c r="G59" s="13" t="s">
        <v>3</v>
      </c>
      <c r="H59" s="13" t="s">
        <v>3</v>
      </c>
      <c r="I59" s="15" t="s">
        <v>3</v>
      </c>
      <c r="J59" s="14">
        <v>0</v>
      </c>
      <c r="K59" s="14">
        <v>0</v>
      </c>
      <c r="L59" s="15">
        <f t="shared" si="1"/>
        <v>0</v>
      </c>
      <c r="M59" s="15">
        <f t="shared" si="0"/>
        <v>0</v>
      </c>
    </row>
    <row r="60" spans="1:13" x14ac:dyDescent="0.2">
      <c r="A60" s="55"/>
      <c r="B60" s="56"/>
      <c r="C60" s="24">
        <v>111</v>
      </c>
      <c r="D60" s="25" t="s">
        <v>42</v>
      </c>
      <c r="E60" s="24">
        <v>637014</v>
      </c>
      <c r="F60" s="13" t="s">
        <v>70</v>
      </c>
      <c r="G60" s="13" t="s">
        <v>3</v>
      </c>
      <c r="H60" s="13" t="s">
        <v>3</v>
      </c>
      <c r="I60" s="15" t="s">
        <v>3</v>
      </c>
      <c r="J60" s="14">
        <v>0</v>
      </c>
      <c r="K60" s="14">
        <v>0</v>
      </c>
      <c r="L60" s="15">
        <f t="shared" si="1"/>
        <v>0</v>
      </c>
      <c r="M60" s="15">
        <f t="shared" si="0"/>
        <v>0</v>
      </c>
    </row>
    <row r="61" spans="1:13" x14ac:dyDescent="0.2">
      <c r="A61" s="55"/>
      <c r="B61" s="56"/>
      <c r="C61" s="24">
        <v>111</v>
      </c>
      <c r="D61" s="25" t="s">
        <v>42</v>
      </c>
      <c r="E61" s="24">
        <v>633016</v>
      </c>
      <c r="F61" s="13" t="s">
        <v>69</v>
      </c>
      <c r="G61" s="13" t="s">
        <v>3</v>
      </c>
      <c r="H61" s="13" t="s">
        <v>3</v>
      </c>
      <c r="I61" s="15" t="s">
        <v>3</v>
      </c>
      <c r="J61" s="14">
        <v>0</v>
      </c>
      <c r="K61" s="14">
        <v>0</v>
      </c>
      <c r="L61" s="15">
        <f t="shared" si="1"/>
        <v>0</v>
      </c>
      <c r="M61" s="15">
        <f t="shared" si="0"/>
        <v>0</v>
      </c>
    </row>
    <row r="62" spans="1:13" x14ac:dyDescent="0.2">
      <c r="A62" s="55"/>
      <c r="B62" s="56"/>
      <c r="C62" s="24">
        <v>111</v>
      </c>
      <c r="D62" s="25" t="s">
        <v>42</v>
      </c>
      <c r="E62" s="24">
        <v>637026</v>
      </c>
      <c r="F62" s="13" t="s">
        <v>71</v>
      </c>
      <c r="G62" s="13" t="s">
        <v>3</v>
      </c>
      <c r="H62" s="13" t="s">
        <v>3</v>
      </c>
      <c r="I62" s="15" t="s">
        <v>3</v>
      </c>
      <c r="J62" s="14">
        <v>1500</v>
      </c>
      <c r="K62" s="14">
        <v>0</v>
      </c>
      <c r="L62" s="15">
        <f t="shared" si="1"/>
        <v>1800</v>
      </c>
      <c r="M62" s="15">
        <f t="shared" si="0"/>
        <v>2160</v>
      </c>
    </row>
    <row r="63" spans="1:13" x14ac:dyDescent="0.2">
      <c r="A63" s="55"/>
      <c r="B63" s="56"/>
      <c r="C63" s="24">
        <v>111</v>
      </c>
      <c r="D63" s="25" t="s">
        <v>42</v>
      </c>
      <c r="E63" s="24">
        <v>634001</v>
      </c>
      <c r="F63" s="13" t="s">
        <v>72</v>
      </c>
      <c r="G63" s="13" t="s">
        <v>3</v>
      </c>
      <c r="H63" s="13" t="s">
        <v>3</v>
      </c>
      <c r="I63" s="15" t="s">
        <v>3</v>
      </c>
      <c r="J63" s="14">
        <v>0</v>
      </c>
      <c r="K63" s="14">
        <v>0</v>
      </c>
      <c r="L63" s="15">
        <f t="shared" si="1"/>
        <v>0</v>
      </c>
      <c r="M63" s="15">
        <f t="shared" si="0"/>
        <v>0</v>
      </c>
    </row>
    <row r="64" spans="1:13" ht="12" customHeight="1" x14ac:dyDescent="0.2">
      <c r="A64" s="21"/>
      <c r="B64" s="22"/>
      <c r="C64" s="24">
        <v>52</v>
      </c>
      <c r="D64" s="25" t="s">
        <v>30</v>
      </c>
      <c r="E64" s="40">
        <v>651003</v>
      </c>
      <c r="F64" s="32" t="s">
        <v>136</v>
      </c>
      <c r="G64" s="13" t="s">
        <v>3</v>
      </c>
      <c r="H64" s="13" t="s">
        <v>3</v>
      </c>
      <c r="I64" s="15" t="s">
        <v>3</v>
      </c>
      <c r="J64" s="14">
        <v>2200</v>
      </c>
      <c r="K64" s="14">
        <v>0</v>
      </c>
      <c r="L64" s="15">
        <f t="shared" si="1"/>
        <v>2640</v>
      </c>
      <c r="M64" s="15">
        <f t="shared" si="0"/>
        <v>3168</v>
      </c>
    </row>
    <row r="65" spans="1:13" x14ac:dyDescent="0.2">
      <c r="A65" s="13"/>
      <c r="B65" s="13"/>
      <c r="C65" s="24">
        <v>111</v>
      </c>
      <c r="D65" s="25" t="s">
        <v>111</v>
      </c>
      <c r="E65" s="24">
        <v>637027</v>
      </c>
      <c r="F65" s="13" t="s">
        <v>112</v>
      </c>
      <c r="G65" s="13" t="s">
        <v>3</v>
      </c>
      <c r="H65" s="13" t="s">
        <v>3</v>
      </c>
      <c r="I65" s="13" t="s">
        <v>3</v>
      </c>
      <c r="J65" s="39">
        <v>105</v>
      </c>
      <c r="K65" s="14">
        <v>0</v>
      </c>
      <c r="L65" s="15">
        <f t="shared" si="1"/>
        <v>126</v>
      </c>
      <c r="M65" s="15">
        <f t="shared" si="0"/>
        <v>151.19999999999999</v>
      </c>
    </row>
    <row r="66" spans="1:13" x14ac:dyDescent="0.2">
      <c r="A66" s="13"/>
      <c r="B66" s="13"/>
      <c r="C66" s="24">
        <v>41</v>
      </c>
      <c r="D66" s="25" t="s">
        <v>44</v>
      </c>
      <c r="E66" s="24">
        <v>635006</v>
      </c>
      <c r="F66" s="13" t="s">
        <v>113</v>
      </c>
      <c r="G66" s="13"/>
      <c r="H66" s="13"/>
      <c r="I66" s="13"/>
      <c r="J66" s="46">
        <v>500</v>
      </c>
      <c r="K66" s="14">
        <v>0</v>
      </c>
      <c r="L66" s="15">
        <f t="shared" si="1"/>
        <v>600</v>
      </c>
      <c r="M66" s="15">
        <f t="shared" si="0"/>
        <v>720</v>
      </c>
    </row>
    <row r="67" spans="1:13" x14ac:dyDescent="0.2">
      <c r="A67" s="13"/>
      <c r="B67" s="13"/>
      <c r="C67" s="24">
        <v>41</v>
      </c>
      <c r="D67" s="25" t="s">
        <v>43</v>
      </c>
      <c r="E67" s="24">
        <v>633006</v>
      </c>
      <c r="F67" s="13" t="s">
        <v>73</v>
      </c>
      <c r="G67" s="13" t="s">
        <v>3</v>
      </c>
      <c r="H67" s="13" t="s">
        <v>3</v>
      </c>
      <c r="I67" s="13" t="s">
        <v>3</v>
      </c>
      <c r="J67" s="39">
        <v>200</v>
      </c>
      <c r="K67" s="14">
        <v>0</v>
      </c>
      <c r="L67" s="15">
        <f t="shared" si="1"/>
        <v>240</v>
      </c>
      <c r="M67" s="15">
        <f t="shared" si="0"/>
        <v>288</v>
      </c>
    </row>
    <row r="68" spans="1:13" x14ac:dyDescent="0.2">
      <c r="A68" s="13"/>
      <c r="B68" s="13"/>
      <c r="C68" s="24">
        <v>41</v>
      </c>
      <c r="D68" s="25" t="s">
        <v>43</v>
      </c>
      <c r="E68" s="24">
        <v>633015</v>
      </c>
      <c r="F68" s="13" t="s">
        <v>114</v>
      </c>
      <c r="G68" s="13"/>
      <c r="H68" s="13"/>
      <c r="I68" s="13"/>
      <c r="J68" s="39">
        <v>500</v>
      </c>
      <c r="K68" s="14">
        <v>0</v>
      </c>
      <c r="L68" s="15">
        <f t="shared" si="1"/>
        <v>600</v>
      </c>
      <c r="M68" s="15">
        <f t="shared" si="0"/>
        <v>720</v>
      </c>
    </row>
    <row r="69" spans="1:13" x14ac:dyDescent="0.2">
      <c r="A69" s="13"/>
      <c r="B69" s="13"/>
      <c r="C69" s="24">
        <v>41</v>
      </c>
      <c r="D69" s="25" t="s">
        <v>43</v>
      </c>
      <c r="E69" s="24">
        <v>635004</v>
      </c>
      <c r="F69" s="13" t="s">
        <v>115</v>
      </c>
      <c r="G69" s="13"/>
      <c r="H69" s="13"/>
      <c r="I69" s="13"/>
      <c r="J69" s="39">
        <v>250</v>
      </c>
      <c r="K69" s="14">
        <v>0</v>
      </c>
      <c r="L69" s="15">
        <f t="shared" si="1"/>
        <v>300</v>
      </c>
      <c r="M69" s="15">
        <f t="shared" si="0"/>
        <v>360</v>
      </c>
    </row>
    <row r="70" spans="1:13" x14ac:dyDescent="0.2">
      <c r="A70" s="13"/>
      <c r="B70" s="13"/>
      <c r="C70" s="24">
        <v>41</v>
      </c>
      <c r="D70" s="25" t="s">
        <v>43</v>
      </c>
      <c r="E70" s="24">
        <v>637004</v>
      </c>
      <c r="F70" s="13" t="s">
        <v>116</v>
      </c>
      <c r="G70" s="13" t="s">
        <v>3</v>
      </c>
      <c r="H70" s="13" t="s">
        <v>3</v>
      </c>
      <c r="I70" s="13" t="s">
        <v>3</v>
      </c>
      <c r="J70" s="39">
        <v>3750</v>
      </c>
      <c r="K70" s="14">
        <v>0</v>
      </c>
      <c r="L70" s="15">
        <f t="shared" si="1"/>
        <v>4500</v>
      </c>
      <c r="M70" s="15">
        <f t="shared" si="0"/>
        <v>5400</v>
      </c>
    </row>
    <row r="71" spans="1:13" x14ac:dyDescent="0.2">
      <c r="A71" s="13"/>
      <c r="B71" s="13"/>
      <c r="C71" s="24">
        <v>41</v>
      </c>
      <c r="D71" s="25" t="s">
        <v>43</v>
      </c>
      <c r="E71" s="24" t="s">
        <v>33</v>
      </c>
      <c r="F71" s="13" t="s">
        <v>117</v>
      </c>
      <c r="G71" s="13" t="s">
        <v>3</v>
      </c>
      <c r="H71" s="13" t="s">
        <v>3</v>
      </c>
      <c r="I71" s="13" t="s">
        <v>3</v>
      </c>
      <c r="J71" s="39">
        <v>3650</v>
      </c>
      <c r="K71" s="14">
        <v>0</v>
      </c>
      <c r="L71" s="15">
        <f t="shared" si="1"/>
        <v>4380</v>
      </c>
      <c r="M71" s="15">
        <f t="shared" ref="M71:M101" si="2">L71*1.2</f>
        <v>5256</v>
      </c>
    </row>
    <row r="72" spans="1:13" x14ac:dyDescent="0.2">
      <c r="A72" s="13"/>
      <c r="B72" s="13"/>
      <c r="C72" s="24">
        <v>41</v>
      </c>
      <c r="D72" s="25" t="s">
        <v>43</v>
      </c>
      <c r="E72" s="24" t="s">
        <v>143</v>
      </c>
      <c r="F72" s="13" t="s">
        <v>144</v>
      </c>
      <c r="G72" s="13"/>
      <c r="H72" s="13"/>
      <c r="I72" s="13"/>
      <c r="J72" s="39">
        <v>1200</v>
      </c>
      <c r="K72" s="14">
        <v>0</v>
      </c>
      <c r="L72" s="15">
        <f t="shared" ref="L72:L101" si="3">J72*1.2</f>
        <v>1440</v>
      </c>
      <c r="M72" s="15">
        <f t="shared" si="2"/>
        <v>1728</v>
      </c>
    </row>
    <row r="73" spans="1:13" x14ac:dyDescent="0.2">
      <c r="A73" s="13"/>
      <c r="B73" s="13"/>
      <c r="C73" s="24">
        <v>41</v>
      </c>
      <c r="D73" s="25" t="s">
        <v>43</v>
      </c>
      <c r="E73" s="24" t="s">
        <v>146</v>
      </c>
      <c r="F73" s="13" t="s">
        <v>147</v>
      </c>
      <c r="G73" s="13"/>
      <c r="H73" s="13"/>
      <c r="I73" s="13"/>
      <c r="J73" s="39">
        <v>1000</v>
      </c>
      <c r="K73" s="14">
        <v>0</v>
      </c>
      <c r="L73" s="15">
        <f t="shared" si="3"/>
        <v>1200</v>
      </c>
      <c r="M73" s="15">
        <f t="shared" si="2"/>
        <v>1440</v>
      </c>
    </row>
    <row r="74" spans="1:13" x14ac:dyDescent="0.2">
      <c r="A74" s="13"/>
      <c r="B74" s="13"/>
      <c r="C74" s="24">
        <v>41</v>
      </c>
      <c r="D74" s="25" t="s">
        <v>118</v>
      </c>
      <c r="E74" s="24">
        <v>633004</v>
      </c>
      <c r="F74" s="13" t="s">
        <v>119</v>
      </c>
      <c r="G74" s="13"/>
      <c r="H74" s="13"/>
      <c r="I74" s="13"/>
      <c r="J74" s="39">
        <v>0</v>
      </c>
      <c r="K74" s="14">
        <v>0</v>
      </c>
      <c r="L74" s="15">
        <f t="shared" si="3"/>
        <v>0</v>
      </c>
      <c r="M74" s="15">
        <f t="shared" si="2"/>
        <v>0</v>
      </c>
    </row>
    <row r="75" spans="1:13" x14ac:dyDescent="0.2">
      <c r="A75" s="13"/>
      <c r="B75" s="13"/>
      <c r="C75" s="24">
        <v>111</v>
      </c>
      <c r="D75" s="25" t="s">
        <v>118</v>
      </c>
      <c r="E75" s="24">
        <v>633006</v>
      </c>
      <c r="F75" s="13" t="s">
        <v>120</v>
      </c>
      <c r="G75" s="13"/>
      <c r="H75" s="13"/>
      <c r="I75" s="13"/>
      <c r="J75" s="39">
        <v>30</v>
      </c>
      <c r="K75" s="14">
        <v>0</v>
      </c>
      <c r="L75" s="15">
        <f t="shared" si="3"/>
        <v>36</v>
      </c>
      <c r="M75" s="15">
        <f t="shared" si="2"/>
        <v>43.199999999999996</v>
      </c>
    </row>
    <row r="76" spans="1:13" x14ac:dyDescent="0.2">
      <c r="A76" s="13"/>
      <c r="B76" s="13"/>
      <c r="C76" s="24">
        <v>41</v>
      </c>
      <c r="D76" s="25" t="s">
        <v>118</v>
      </c>
      <c r="E76" s="24">
        <v>634001</v>
      </c>
      <c r="F76" s="13" t="s">
        <v>121</v>
      </c>
      <c r="G76" s="13"/>
      <c r="H76" s="13"/>
      <c r="I76" s="13"/>
      <c r="J76" s="39">
        <v>500</v>
      </c>
      <c r="K76" s="14">
        <v>0</v>
      </c>
      <c r="L76" s="15">
        <f t="shared" si="3"/>
        <v>600</v>
      </c>
      <c r="M76" s="15">
        <f t="shared" si="2"/>
        <v>720</v>
      </c>
    </row>
    <row r="77" spans="1:13" x14ac:dyDescent="0.2">
      <c r="A77" s="13"/>
      <c r="B77" s="13"/>
      <c r="C77" s="24">
        <v>41</v>
      </c>
      <c r="D77" s="25" t="s">
        <v>118</v>
      </c>
      <c r="E77" s="24">
        <v>634002</v>
      </c>
      <c r="F77" s="13" t="s">
        <v>122</v>
      </c>
      <c r="G77" s="13"/>
      <c r="H77" s="13"/>
      <c r="I77" s="13"/>
      <c r="J77" s="39">
        <v>500</v>
      </c>
      <c r="K77" s="14">
        <v>0</v>
      </c>
      <c r="L77" s="15">
        <f t="shared" si="3"/>
        <v>600</v>
      </c>
      <c r="M77" s="15">
        <f t="shared" si="2"/>
        <v>720</v>
      </c>
    </row>
    <row r="78" spans="1:13" x14ac:dyDescent="0.2">
      <c r="A78" s="13"/>
      <c r="B78" s="13"/>
      <c r="C78" s="24">
        <v>41</v>
      </c>
      <c r="D78" s="25" t="s">
        <v>118</v>
      </c>
      <c r="E78" s="24">
        <v>637027</v>
      </c>
      <c r="F78" s="13" t="s">
        <v>123</v>
      </c>
      <c r="G78" s="13"/>
      <c r="H78" s="13"/>
      <c r="I78" s="13"/>
      <c r="J78" s="39">
        <v>1269</v>
      </c>
      <c r="K78" s="14">
        <v>0</v>
      </c>
      <c r="L78" s="15">
        <f t="shared" si="3"/>
        <v>1522.8</v>
      </c>
      <c r="M78" s="15">
        <f t="shared" si="2"/>
        <v>1827.36</v>
      </c>
    </row>
    <row r="79" spans="1:13" x14ac:dyDescent="0.2">
      <c r="A79" s="13"/>
      <c r="B79" s="26"/>
      <c r="C79" s="24">
        <v>41</v>
      </c>
      <c r="D79" s="25" t="s">
        <v>74</v>
      </c>
      <c r="E79" s="24">
        <v>632001</v>
      </c>
      <c r="F79" s="13" t="s">
        <v>75</v>
      </c>
      <c r="G79" s="13" t="s">
        <v>3</v>
      </c>
      <c r="H79" s="13" t="s">
        <v>3</v>
      </c>
      <c r="I79" s="15" t="s">
        <v>3</v>
      </c>
      <c r="J79" s="14">
        <v>800</v>
      </c>
      <c r="K79" s="14">
        <v>0</v>
      </c>
      <c r="L79" s="15">
        <f t="shared" si="3"/>
        <v>960</v>
      </c>
      <c r="M79" s="15">
        <f t="shared" si="2"/>
        <v>1152</v>
      </c>
    </row>
    <row r="80" spans="1:13" x14ac:dyDescent="0.2">
      <c r="A80" s="13"/>
      <c r="B80" s="26"/>
      <c r="C80" s="24">
        <v>41</v>
      </c>
      <c r="D80" s="25" t="s">
        <v>74</v>
      </c>
      <c r="E80" s="24">
        <v>632002</v>
      </c>
      <c r="F80" s="13" t="s">
        <v>76</v>
      </c>
      <c r="G80" s="13" t="s">
        <v>3</v>
      </c>
      <c r="H80" s="13" t="s">
        <v>3</v>
      </c>
      <c r="I80" s="15" t="s">
        <v>3</v>
      </c>
      <c r="J80" s="14">
        <v>770</v>
      </c>
      <c r="K80" s="14">
        <v>0</v>
      </c>
      <c r="L80" s="15">
        <f t="shared" si="3"/>
        <v>924</v>
      </c>
      <c r="M80" s="15">
        <f t="shared" si="2"/>
        <v>1108.8</v>
      </c>
    </row>
    <row r="81" spans="1:13" x14ac:dyDescent="0.2">
      <c r="A81" s="55"/>
      <c r="B81" s="56"/>
      <c r="C81" s="24">
        <v>41</v>
      </c>
      <c r="D81" s="25" t="s">
        <v>74</v>
      </c>
      <c r="E81" s="24">
        <v>633006</v>
      </c>
      <c r="F81" s="13" t="s">
        <v>77</v>
      </c>
      <c r="G81" s="13" t="s">
        <v>3</v>
      </c>
      <c r="H81" s="13" t="s">
        <v>3</v>
      </c>
      <c r="I81" s="15" t="s">
        <v>3</v>
      </c>
      <c r="J81" s="14">
        <v>100</v>
      </c>
      <c r="K81" s="14">
        <v>0</v>
      </c>
      <c r="L81" s="15">
        <f t="shared" si="3"/>
        <v>120</v>
      </c>
      <c r="M81" s="15">
        <f t="shared" si="2"/>
        <v>144</v>
      </c>
    </row>
    <row r="82" spans="1:13" x14ac:dyDescent="0.2">
      <c r="A82" s="55"/>
      <c r="B82" s="56"/>
      <c r="C82" s="24">
        <v>41</v>
      </c>
      <c r="D82" s="25" t="s">
        <v>74</v>
      </c>
      <c r="E82" s="24">
        <v>635004</v>
      </c>
      <c r="F82" s="13" t="s">
        <v>124</v>
      </c>
      <c r="G82" s="13"/>
      <c r="H82" s="13"/>
      <c r="I82" s="15"/>
      <c r="J82" s="14">
        <v>250</v>
      </c>
      <c r="K82" s="14">
        <v>0</v>
      </c>
      <c r="L82" s="15">
        <f t="shared" si="3"/>
        <v>300</v>
      </c>
      <c r="M82" s="15">
        <f t="shared" si="2"/>
        <v>360</v>
      </c>
    </row>
    <row r="83" spans="1:13" x14ac:dyDescent="0.2">
      <c r="A83" s="55"/>
      <c r="B83" s="56"/>
      <c r="C83" s="24">
        <v>41</v>
      </c>
      <c r="D83" s="25" t="s">
        <v>74</v>
      </c>
      <c r="E83" s="24">
        <v>635006</v>
      </c>
      <c r="F83" s="13" t="s">
        <v>78</v>
      </c>
      <c r="G83" s="13" t="s">
        <v>3</v>
      </c>
      <c r="H83" s="13" t="s">
        <v>3</v>
      </c>
      <c r="I83" s="15" t="s">
        <v>3</v>
      </c>
      <c r="J83" s="14">
        <v>300</v>
      </c>
      <c r="K83" s="14">
        <v>0</v>
      </c>
      <c r="L83" s="15">
        <f t="shared" si="3"/>
        <v>360</v>
      </c>
      <c r="M83" s="15">
        <f t="shared" si="2"/>
        <v>432</v>
      </c>
    </row>
    <row r="84" spans="1:13" x14ac:dyDescent="0.2">
      <c r="A84" s="55"/>
      <c r="B84" s="56"/>
      <c r="C84" s="24">
        <v>41</v>
      </c>
      <c r="D84" s="25" t="s">
        <v>74</v>
      </c>
      <c r="E84" s="24">
        <v>637004</v>
      </c>
      <c r="F84" s="13" t="s">
        <v>140</v>
      </c>
      <c r="G84" s="13" t="s">
        <v>3</v>
      </c>
      <c r="H84" s="13" t="s">
        <v>3</v>
      </c>
      <c r="I84" s="15" t="s">
        <v>3</v>
      </c>
      <c r="J84" s="14">
        <v>350</v>
      </c>
      <c r="K84" s="14">
        <v>0</v>
      </c>
      <c r="L84" s="15">
        <f t="shared" si="3"/>
        <v>420</v>
      </c>
      <c r="M84" s="15">
        <f t="shared" si="2"/>
        <v>504</v>
      </c>
    </row>
    <row r="85" spans="1:13" x14ac:dyDescent="0.2">
      <c r="A85" s="55"/>
      <c r="B85" s="56"/>
      <c r="C85" s="24">
        <v>41</v>
      </c>
      <c r="D85" s="25" t="s">
        <v>74</v>
      </c>
      <c r="E85" s="24">
        <v>637015</v>
      </c>
      <c r="F85" s="13" t="s">
        <v>79</v>
      </c>
      <c r="G85" s="13" t="s">
        <v>3</v>
      </c>
      <c r="H85" s="13" t="s">
        <v>3</v>
      </c>
      <c r="I85" s="15" t="s">
        <v>3</v>
      </c>
      <c r="J85" s="14">
        <v>300</v>
      </c>
      <c r="K85" s="14">
        <v>0</v>
      </c>
      <c r="L85" s="15">
        <f t="shared" si="3"/>
        <v>360</v>
      </c>
      <c r="M85" s="15">
        <f t="shared" si="2"/>
        <v>432</v>
      </c>
    </row>
    <row r="86" spans="1:13" x14ac:dyDescent="0.2">
      <c r="A86" s="55"/>
      <c r="B86" s="56"/>
      <c r="C86" s="24">
        <v>41</v>
      </c>
      <c r="D86" s="25" t="s">
        <v>80</v>
      </c>
      <c r="E86" s="24">
        <v>632001</v>
      </c>
      <c r="F86" s="13" t="s">
        <v>81</v>
      </c>
      <c r="G86" s="13" t="s">
        <v>3</v>
      </c>
      <c r="H86" s="13" t="s">
        <v>3</v>
      </c>
      <c r="I86" s="15" t="s">
        <v>3</v>
      </c>
      <c r="J86" s="14">
        <v>5000</v>
      </c>
      <c r="K86" s="14">
        <v>0</v>
      </c>
      <c r="L86" s="15">
        <f t="shared" si="3"/>
        <v>6000</v>
      </c>
      <c r="M86" s="15">
        <f t="shared" si="2"/>
        <v>7200</v>
      </c>
    </row>
    <row r="87" spans="1:13" x14ac:dyDescent="0.2">
      <c r="A87" s="55"/>
      <c r="B87" s="56"/>
      <c r="C87" s="24">
        <v>41</v>
      </c>
      <c r="D87" s="25" t="s">
        <v>80</v>
      </c>
      <c r="E87" s="24">
        <v>637004</v>
      </c>
      <c r="F87" s="13" t="s">
        <v>82</v>
      </c>
      <c r="G87" s="13" t="s">
        <v>3</v>
      </c>
      <c r="H87" s="13" t="s">
        <v>3</v>
      </c>
      <c r="I87" s="15" t="s">
        <v>3</v>
      </c>
      <c r="J87" s="14">
        <v>300</v>
      </c>
      <c r="K87" s="14">
        <v>0</v>
      </c>
      <c r="L87" s="15">
        <f t="shared" si="3"/>
        <v>360</v>
      </c>
      <c r="M87" s="15">
        <f t="shared" si="2"/>
        <v>432</v>
      </c>
    </row>
    <row r="88" spans="1:13" x14ac:dyDescent="0.2">
      <c r="A88" s="55"/>
      <c r="B88" s="56"/>
      <c r="C88" s="24">
        <v>41</v>
      </c>
      <c r="D88" s="25" t="s">
        <v>41</v>
      </c>
      <c r="E88" s="24">
        <v>633006</v>
      </c>
      <c r="F88" s="13" t="s">
        <v>125</v>
      </c>
      <c r="G88" s="13" t="s">
        <v>3</v>
      </c>
      <c r="H88" s="13" t="s">
        <v>3</v>
      </c>
      <c r="I88" s="15" t="s">
        <v>3</v>
      </c>
      <c r="J88" s="14">
        <v>500</v>
      </c>
      <c r="K88" s="14">
        <v>0</v>
      </c>
      <c r="L88" s="15">
        <f t="shared" si="3"/>
        <v>600</v>
      </c>
      <c r="M88" s="15">
        <f t="shared" si="2"/>
        <v>720</v>
      </c>
    </row>
    <row r="89" spans="1:13" x14ac:dyDescent="0.2">
      <c r="A89" s="55"/>
      <c r="B89" s="56"/>
      <c r="C89" s="24">
        <v>41</v>
      </c>
      <c r="D89" s="25" t="s">
        <v>41</v>
      </c>
      <c r="E89" s="24">
        <v>634004</v>
      </c>
      <c r="F89" s="13" t="s">
        <v>126</v>
      </c>
      <c r="G89" s="13"/>
      <c r="H89" s="13"/>
      <c r="I89" s="15"/>
      <c r="J89" s="14">
        <v>0</v>
      </c>
      <c r="K89" s="14">
        <v>0</v>
      </c>
      <c r="L89" s="15">
        <f t="shared" si="3"/>
        <v>0</v>
      </c>
      <c r="M89" s="15">
        <f t="shared" si="2"/>
        <v>0</v>
      </c>
    </row>
    <row r="90" spans="1:13" x14ac:dyDescent="0.2">
      <c r="A90" s="55"/>
      <c r="B90" s="56"/>
      <c r="C90" s="24" t="s">
        <v>127</v>
      </c>
      <c r="D90" s="25" t="s">
        <v>41</v>
      </c>
      <c r="E90" s="24">
        <v>637002</v>
      </c>
      <c r="F90" s="13" t="s">
        <v>128</v>
      </c>
      <c r="G90" s="13"/>
      <c r="H90" s="13"/>
      <c r="I90" s="15"/>
      <c r="J90" s="14">
        <v>0</v>
      </c>
      <c r="K90" s="14">
        <v>0</v>
      </c>
      <c r="L90" s="15">
        <f t="shared" si="3"/>
        <v>0</v>
      </c>
      <c r="M90" s="15">
        <f t="shared" si="2"/>
        <v>0</v>
      </c>
    </row>
    <row r="91" spans="1:13" x14ac:dyDescent="0.2">
      <c r="A91" s="55"/>
      <c r="B91" s="56"/>
      <c r="C91" s="24">
        <v>41</v>
      </c>
      <c r="D91" s="25" t="s">
        <v>41</v>
      </c>
      <c r="E91" s="24">
        <v>637002</v>
      </c>
      <c r="F91" s="13" t="s">
        <v>129</v>
      </c>
      <c r="G91" s="13"/>
      <c r="H91" s="13"/>
      <c r="I91" s="15"/>
      <c r="J91" s="14">
        <v>2500</v>
      </c>
      <c r="K91" s="14">
        <v>0</v>
      </c>
      <c r="L91" s="15">
        <f t="shared" si="3"/>
        <v>3000</v>
      </c>
      <c r="M91" s="15">
        <f t="shared" si="2"/>
        <v>3600</v>
      </c>
    </row>
    <row r="92" spans="1:13" x14ac:dyDescent="0.2">
      <c r="A92" s="55"/>
      <c r="B92" s="56"/>
      <c r="C92" s="24">
        <v>41</v>
      </c>
      <c r="D92" s="25" t="s">
        <v>41</v>
      </c>
      <c r="E92" s="24">
        <v>637004</v>
      </c>
      <c r="F92" s="13" t="s">
        <v>130</v>
      </c>
      <c r="G92" s="13"/>
      <c r="H92" s="13"/>
      <c r="I92" s="15"/>
      <c r="J92" s="14">
        <v>0</v>
      </c>
      <c r="K92" s="14">
        <v>0</v>
      </c>
      <c r="L92" s="15">
        <f t="shared" si="3"/>
        <v>0</v>
      </c>
      <c r="M92" s="15">
        <f t="shared" si="2"/>
        <v>0</v>
      </c>
    </row>
    <row r="93" spans="1:13" x14ac:dyDescent="0.2">
      <c r="A93" s="55"/>
      <c r="B93" s="56"/>
      <c r="C93" s="24">
        <v>41</v>
      </c>
      <c r="D93" s="25" t="s">
        <v>41</v>
      </c>
      <c r="E93" s="24">
        <v>637027</v>
      </c>
      <c r="F93" s="13" t="s">
        <v>131</v>
      </c>
      <c r="G93" s="13"/>
      <c r="H93" s="13"/>
      <c r="I93" s="15"/>
      <c r="J93" s="14">
        <v>0</v>
      </c>
      <c r="K93" s="14">
        <v>0</v>
      </c>
      <c r="L93" s="15">
        <f t="shared" si="3"/>
        <v>0</v>
      </c>
      <c r="M93" s="15">
        <f t="shared" si="2"/>
        <v>0</v>
      </c>
    </row>
    <row r="94" spans="1:13" x14ac:dyDescent="0.2">
      <c r="A94" s="55"/>
      <c r="B94" s="56"/>
      <c r="C94" s="24">
        <v>41</v>
      </c>
      <c r="D94" s="25" t="s">
        <v>83</v>
      </c>
      <c r="E94" s="24">
        <v>632001</v>
      </c>
      <c r="F94" s="13" t="s">
        <v>84</v>
      </c>
      <c r="G94" s="13" t="s">
        <v>3</v>
      </c>
      <c r="H94" s="13" t="s">
        <v>3</v>
      </c>
      <c r="I94" s="15" t="s">
        <v>3</v>
      </c>
      <c r="J94" s="14">
        <v>250</v>
      </c>
      <c r="K94" s="14">
        <v>0</v>
      </c>
      <c r="L94" s="15">
        <f t="shared" si="3"/>
        <v>300</v>
      </c>
      <c r="M94" s="15">
        <f t="shared" si="2"/>
        <v>360</v>
      </c>
    </row>
    <row r="95" spans="1:13" x14ac:dyDescent="0.2">
      <c r="A95" s="55"/>
      <c r="B95" s="56"/>
      <c r="C95" s="24">
        <v>41</v>
      </c>
      <c r="D95" s="25" t="s">
        <v>83</v>
      </c>
      <c r="E95" s="24">
        <v>632002</v>
      </c>
      <c r="F95" s="13" t="s">
        <v>132</v>
      </c>
      <c r="G95" s="13"/>
      <c r="H95" s="13"/>
      <c r="I95" s="15"/>
      <c r="J95" s="14">
        <v>100</v>
      </c>
      <c r="K95" s="14">
        <v>0</v>
      </c>
      <c r="L95" s="15">
        <f t="shared" si="3"/>
        <v>120</v>
      </c>
      <c r="M95" s="15">
        <f t="shared" si="2"/>
        <v>144</v>
      </c>
    </row>
    <row r="96" spans="1:13" x14ac:dyDescent="0.2">
      <c r="A96" s="55"/>
      <c r="B96" s="56"/>
      <c r="C96" s="24">
        <v>41</v>
      </c>
      <c r="D96" s="25" t="s">
        <v>83</v>
      </c>
      <c r="E96" s="24">
        <v>633006</v>
      </c>
      <c r="F96" s="13" t="s">
        <v>16</v>
      </c>
      <c r="G96" s="13" t="s">
        <v>3</v>
      </c>
      <c r="H96" s="13" t="s">
        <v>3</v>
      </c>
      <c r="I96" s="15" t="s">
        <v>3</v>
      </c>
      <c r="J96" s="14">
        <v>0</v>
      </c>
      <c r="K96" s="14">
        <v>0</v>
      </c>
      <c r="L96" s="15">
        <f t="shared" si="3"/>
        <v>0</v>
      </c>
      <c r="M96" s="15">
        <f t="shared" si="2"/>
        <v>0</v>
      </c>
    </row>
    <row r="97" spans="1:13" x14ac:dyDescent="0.2">
      <c r="A97" s="55"/>
      <c r="B97" s="56"/>
      <c r="C97" s="24">
        <v>111</v>
      </c>
      <c r="D97" s="25" t="s">
        <v>83</v>
      </c>
      <c r="E97" s="24">
        <v>635006</v>
      </c>
      <c r="F97" s="13" t="s">
        <v>142</v>
      </c>
      <c r="G97" s="13" t="s">
        <v>3</v>
      </c>
      <c r="H97" s="13" t="s">
        <v>3</v>
      </c>
      <c r="I97" s="15" t="s">
        <v>3</v>
      </c>
      <c r="J97" s="14">
        <v>0</v>
      </c>
      <c r="K97" s="14">
        <v>0</v>
      </c>
      <c r="L97" s="15">
        <f t="shared" si="3"/>
        <v>0</v>
      </c>
      <c r="M97" s="15">
        <f t="shared" si="2"/>
        <v>0</v>
      </c>
    </row>
    <row r="98" spans="1:13" x14ac:dyDescent="0.2">
      <c r="A98" s="55"/>
      <c r="B98" s="56"/>
      <c r="C98" s="24">
        <v>41</v>
      </c>
      <c r="D98" s="25" t="s">
        <v>83</v>
      </c>
      <c r="E98" s="24">
        <v>635006</v>
      </c>
      <c r="F98" s="13" t="s">
        <v>141</v>
      </c>
      <c r="G98" s="13"/>
      <c r="H98" s="13"/>
      <c r="I98" s="15"/>
      <c r="J98" s="14">
        <v>0</v>
      </c>
      <c r="K98" s="14">
        <v>0</v>
      </c>
      <c r="L98" s="15">
        <f t="shared" si="3"/>
        <v>0</v>
      </c>
      <c r="M98" s="15">
        <f t="shared" si="2"/>
        <v>0</v>
      </c>
    </row>
    <row r="99" spans="1:13" x14ac:dyDescent="0.2">
      <c r="A99" s="55"/>
      <c r="B99" s="56"/>
      <c r="C99" s="24">
        <v>41</v>
      </c>
      <c r="D99" s="25" t="s">
        <v>45</v>
      </c>
      <c r="E99" s="24">
        <v>633006</v>
      </c>
      <c r="F99" s="13" t="s">
        <v>85</v>
      </c>
      <c r="G99" s="13" t="s">
        <v>3</v>
      </c>
      <c r="H99" s="13" t="s">
        <v>3</v>
      </c>
      <c r="I99" s="15" t="s">
        <v>3</v>
      </c>
      <c r="J99" s="14">
        <v>0</v>
      </c>
      <c r="K99" s="14">
        <v>0</v>
      </c>
      <c r="L99" s="15">
        <f t="shared" si="3"/>
        <v>0</v>
      </c>
      <c r="M99" s="15">
        <f t="shared" si="2"/>
        <v>0</v>
      </c>
    </row>
    <row r="100" spans="1:13" x14ac:dyDescent="0.2">
      <c r="A100" s="55"/>
      <c r="B100" s="56"/>
      <c r="C100" s="24">
        <v>41</v>
      </c>
      <c r="D100" s="25" t="s">
        <v>133</v>
      </c>
      <c r="E100" s="24">
        <v>642002</v>
      </c>
      <c r="F100" s="13" t="s">
        <v>134</v>
      </c>
      <c r="G100" s="13"/>
      <c r="H100" s="13"/>
      <c r="I100" s="15"/>
      <c r="J100" s="14">
        <v>50</v>
      </c>
      <c r="K100" s="14">
        <v>0</v>
      </c>
      <c r="L100" s="15">
        <f t="shared" si="3"/>
        <v>60</v>
      </c>
      <c r="M100" s="15">
        <f t="shared" si="2"/>
        <v>72</v>
      </c>
    </row>
    <row r="101" spans="1:13" x14ac:dyDescent="0.2">
      <c r="A101" s="55"/>
      <c r="B101" s="56"/>
      <c r="C101" s="24">
        <v>41</v>
      </c>
      <c r="D101" s="25" t="s">
        <v>34</v>
      </c>
      <c r="E101" s="24">
        <v>637014</v>
      </c>
      <c r="F101" s="13" t="s">
        <v>86</v>
      </c>
      <c r="G101" s="13" t="s">
        <v>3</v>
      </c>
      <c r="H101" s="13" t="s">
        <v>3</v>
      </c>
      <c r="I101" s="15" t="s">
        <v>3</v>
      </c>
      <c r="J101" s="14">
        <v>400</v>
      </c>
      <c r="K101" s="14">
        <v>0</v>
      </c>
      <c r="L101" s="15">
        <f t="shared" si="3"/>
        <v>480</v>
      </c>
      <c r="M101" s="15">
        <f t="shared" si="2"/>
        <v>576</v>
      </c>
    </row>
    <row r="102" spans="1:13" x14ac:dyDescent="0.2">
      <c r="B102" s="33"/>
      <c r="C102" s="34"/>
      <c r="D102" s="38" t="s">
        <v>89</v>
      </c>
      <c r="E102" s="34"/>
      <c r="F102" s="35"/>
      <c r="G102" s="35"/>
      <c r="H102" s="35"/>
      <c r="I102" s="36"/>
      <c r="J102" s="37">
        <f>SUM(J5:J101)</f>
        <v>102592</v>
      </c>
      <c r="K102" s="36">
        <f>SUM(K5:K101)</f>
        <v>20000</v>
      </c>
      <c r="L102" s="41">
        <f>SUM(L5:L101)</f>
        <v>123110.40000000001</v>
      </c>
      <c r="M102" s="43">
        <f>SUM(M5:M101)</f>
        <v>147732.47999999998</v>
      </c>
    </row>
    <row r="103" spans="1:13" s="19" customFormat="1" ht="14.25" customHeight="1" x14ac:dyDescent="0.25">
      <c r="A103" s="50" t="s">
        <v>35</v>
      </c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23" t="s">
        <v>3</v>
      </c>
    </row>
    <row r="104" spans="1:13" x14ac:dyDescent="0.2">
      <c r="A104" s="20"/>
      <c r="B104" s="20"/>
      <c r="C104" s="24">
        <v>52</v>
      </c>
      <c r="D104" s="25" t="s">
        <v>30</v>
      </c>
      <c r="E104" s="24">
        <v>821006</v>
      </c>
      <c r="F104" s="13" t="s">
        <v>87</v>
      </c>
      <c r="G104" s="13" t="s">
        <v>3</v>
      </c>
      <c r="H104" s="13" t="s">
        <v>3</v>
      </c>
      <c r="I104" s="15" t="s">
        <v>3</v>
      </c>
      <c r="J104" s="14">
        <v>9295</v>
      </c>
      <c r="K104" s="14">
        <v>0</v>
      </c>
      <c r="L104" s="15">
        <v>9295</v>
      </c>
      <c r="M104" s="15">
        <v>9295</v>
      </c>
    </row>
    <row r="105" spans="1:13" x14ac:dyDescent="0.2">
      <c r="A105" s="20"/>
      <c r="B105" s="20"/>
      <c r="C105" s="24">
        <v>71</v>
      </c>
      <c r="D105" s="25" t="s">
        <v>74</v>
      </c>
      <c r="E105" s="24">
        <v>819002</v>
      </c>
      <c r="F105" s="13" t="s">
        <v>88</v>
      </c>
      <c r="G105" s="13" t="s">
        <v>3</v>
      </c>
      <c r="H105" s="13" t="s">
        <v>3</v>
      </c>
      <c r="I105" s="15" t="s">
        <v>3</v>
      </c>
      <c r="J105" s="14">
        <v>0</v>
      </c>
      <c r="K105" s="14">
        <v>0</v>
      </c>
      <c r="L105" s="15">
        <f>J105*1.2</f>
        <v>0</v>
      </c>
      <c r="M105" s="15">
        <f t="shared" ref="M105" si="4">J105*1.5</f>
        <v>0</v>
      </c>
    </row>
    <row r="106" spans="1:13" ht="17.25" customHeight="1" x14ac:dyDescent="0.2">
      <c r="A106" s="51" t="s">
        <v>36</v>
      </c>
      <c r="B106" s="51"/>
      <c r="C106" s="51"/>
      <c r="D106" s="51"/>
      <c r="E106" s="51"/>
      <c r="F106" s="51"/>
      <c r="G106" s="16">
        <f t="shared" ref="G106:K106" si="5">SUM(G104:G105)</f>
        <v>0</v>
      </c>
      <c r="H106" s="16">
        <f t="shared" si="5"/>
        <v>0</v>
      </c>
      <c r="I106" s="18">
        <f t="shared" si="5"/>
        <v>0</v>
      </c>
      <c r="J106" s="17">
        <f>SUM(J104:J104)</f>
        <v>9295</v>
      </c>
      <c r="K106" s="18">
        <f t="shared" si="5"/>
        <v>0</v>
      </c>
      <c r="L106" s="42">
        <v>9295</v>
      </c>
      <c r="M106" s="42">
        <v>9295</v>
      </c>
    </row>
    <row r="107" spans="1:13" ht="17.25" customHeight="1" x14ac:dyDescent="0.25">
      <c r="A107" s="52" t="s">
        <v>37</v>
      </c>
      <c r="B107" s="52"/>
      <c r="C107" s="52"/>
      <c r="D107" s="52"/>
      <c r="E107" s="52"/>
      <c r="F107" s="52"/>
      <c r="G107" s="28" t="s">
        <v>3</v>
      </c>
      <c r="H107" s="28" t="s">
        <v>3</v>
      </c>
      <c r="I107" s="31" t="s">
        <v>3</v>
      </c>
      <c r="J107" s="29">
        <f>SUM(J102+J104+K102)</f>
        <v>131887</v>
      </c>
      <c r="K107" s="30" t="s">
        <v>158</v>
      </c>
      <c r="L107" s="44">
        <f>SUM(L102:L104)</f>
        <v>132405.40000000002</v>
      </c>
      <c r="M107" s="44">
        <f>SUM(M102:M104)</f>
        <v>157027.47999999998</v>
      </c>
    </row>
    <row r="108" spans="1:13" x14ac:dyDescent="0.2">
      <c r="L108">
        <f>SUM(L110)</f>
        <v>0</v>
      </c>
    </row>
    <row r="109" spans="1:13" x14ac:dyDescent="0.2">
      <c r="B109" t="s">
        <v>145</v>
      </c>
      <c r="E109" s="45"/>
      <c r="F109" s="49">
        <v>45960</v>
      </c>
    </row>
    <row r="110" spans="1:13" x14ac:dyDescent="0.2">
      <c r="B110" t="s">
        <v>46</v>
      </c>
      <c r="F110" t="s">
        <v>160</v>
      </c>
    </row>
    <row r="111" spans="1:13" x14ac:dyDescent="0.2">
      <c r="B111" t="s">
        <v>47</v>
      </c>
      <c r="E111" s="45"/>
      <c r="F111" t="s">
        <v>161</v>
      </c>
    </row>
    <row r="112" spans="1:13" x14ac:dyDescent="0.2">
      <c r="B112" t="s">
        <v>135</v>
      </c>
      <c r="C112" s="45"/>
      <c r="E112" s="1" t="s">
        <v>3</v>
      </c>
      <c r="F112" s="49">
        <v>46023</v>
      </c>
    </row>
  </sheetData>
  <sheetProtection selectLockedCells="1" selectUnlockedCells="1"/>
  <mergeCells count="9">
    <mergeCell ref="A103:L103"/>
    <mergeCell ref="A106:F106"/>
    <mergeCell ref="A107:F107"/>
    <mergeCell ref="A56:B63"/>
    <mergeCell ref="A1:L1"/>
    <mergeCell ref="A2:F2"/>
    <mergeCell ref="A4:L4"/>
    <mergeCell ref="A5:B54"/>
    <mergeCell ref="A81:B101"/>
  </mergeCells>
  <pageMargins left="0.74791666666666667" right="0.74791666666666667" top="0.98402777777777772" bottom="0.98402777777777772" header="0.51180555555555551" footer="0.51180555555555551"/>
  <pageSetup paperSize="9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programové rozpočtovanie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Ardanovce</cp:lastModifiedBy>
  <cp:lastPrinted>2025-10-30T13:43:41Z</cp:lastPrinted>
  <dcterms:created xsi:type="dcterms:W3CDTF">2014-11-26T14:43:50Z</dcterms:created>
  <dcterms:modified xsi:type="dcterms:W3CDTF">2025-11-26T07:36:18Z</dcterms:modified>
</cp:coreProperties>
</file>